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rsonal\"/>
    </mc:Choice>
  </mc:AlternateContent>
  <xr:revisionPtr revIDLastSave="0" documentId="13_ncr:1_{B5AF2F1E-8BAC-4DFC-A299-AFACFA97A7AA}" xr6:coauthVersionLast="44" xr6:coauthVersionMax="44" xr10:uidLastSave="{00000000-0000-0000-0000-000000000000}"/>
  <bookViews>
    <workbookView xWindow="-120" yWindow="-120" windowWidth="29040" windowHeight="15840" xr2:uid="{913A7F66-DE10-42D2-9C2B-E8D11BE5C9CF}"/>
  </bookViews>
  <sheets>
    <sheet name="1 Billion Plan" sheetId="2" r:id="rId1"/>
  </sheets>
  <definedNames>
    <definedName name="_xlnm._FilterDatabase" localSheetId="0" hidden="1">'1 Billion Plan'!$A$31:$D$152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2" l="1"/>
  <c r="G17" i="2"/>
  <c r="G18" i="2"/>
  <c r="G19" i="2"/>
  <c r="G20" i="2"/>
  <c r="G21" i="2"/>
  <c r="G22" i="2"/>
  <c r="G23" i="2"/>
  <c r="G24" i="2"/>
  <c r="G16" i="2"/>
  <c r="G15" i="2"/>
  <c r="C15" i="2"/>
  <c r="D32" i="2" s="1"/>
  <c r="C32" i="2" s="1"/>
  <c r="F32" i="2" s="1"/>
  <c r="E32" i="2" l="1"/>
  <c r="C16" i="2"/>
  <c r="D35" i="2"/>
  <c r="C35" i="2" s="1"/>
  <c r="D43" i="2"/>
  <c r="C43" i="2" s="1"/>
  <c r="D36" i="2"/>
  <c r="C36" i="2" s="1"/>
  <c r="D37" i="2"/>
  <c r="C37" i="2" s="1"/>
  <c r="D38" i="2"/>
  <c r="C38" i="2" s="1"/>
  <c r="D39" i="2"/>
  <c r="C39" i="2" s="1"/>
  <c r="D40" i="2"/>
  <c r="C40" i="2" s="1"/>
  <c r="D34" i="2"/>
  <c r="C34" i="2" s="1"/>
  <c r="D33" i="2"/>
  <c r="C33" i="2" s="1"/>
  <c r="D42" i="2"/>
  <c r="C42" i="2" s="1"/>
  <c r="D41" i="2"/>
  <c r="C41" i="2" s="1"/>
  <c r="F33" i="2" l="1"/>
  <c r="G33" i="2" s="1"/>
  <c r="E33" i="2"/>
  <c r="E34" i="2" s="1"/>
  <c r="E35" i="2" s="1"/>
  <c r="E36" i="2" s="1"/>
  <c r="E37" i="2" s="1"/>
  <c r="E38" i="2" s="1"/>
  <c r="E39" i="2" s="1"/>
  <c r="E40" i="2" s="1"/>
  <c r="C17" i="2"/>
  <c r="D51" i="2"/>
  <c r="C51" i="2" s="1"/>
  <c r="D44" i="2"/>
  <c r="C44" i="2" s="1"/>
  <c r="D52" i="2"/>
  <c r="C52" i="2" s="1"/>
  <c r="D45" i="2"/>
  <c r="C45" i="2" s="1"/>
  <c r="D53" i="2"/>
  <c r="C53" i="2" s="1"/>
  <c r="D46" i="2"/>
  <c r="C46" i="2" s="1"/>
  <c r="D54" i="2"/>
  <c r="C54" i="2" s="1"/>
  <c r="D47" i="2"/>
  <c r="C47" i="2" s="1"/>
  <c r="D55" i="2"/>
  <c r="C55" i="2" s="1"/>
  <c r="D48" i="2"/>
  <c r="C48" i="2" s="1"/>
  <c r="D49" i="2"/>
  <c r="C49" i="2" s="1"/>
  <c r="D50" i="2"/>
  <c r="C50" i="2" s="1"/>
  <c r="F34" i="2" l="1"/>
  <c r="G34" i="2" s="1"/>
  <c r="E41" i="2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C18" i="2"/>
  <c r="D59" i="2"/>
  <c r="C59" i="2" s="1"/>
  <c r="D67" i="2"/>
  <c r="C67" i="2" s="1"/>
  <c r="D60" i="2"/>
  <c r="C60" i="2" s="1"/>
  <c r="D61" i="2"/>
  <c r="C61" i="2" s="1"/>
  <c r="D62" i="2"/>
  <c r="C62" i="2" s="1"/>
  <c r="D63" i="2"/>
  <c r="C63" i="2" s="1"/>
  <c r="D56" i="2"/>
  <c r="C56" i="2" s="1"/>
  <c r="D64" i="2"/>
  <c r="C64" i="2" s="1"/>
  <c r="D57" i="2"/>
  <c r="C57" i="2" s="1"/>
  <c r="D58" i="2"/>
  <c r="C58" i="2" s="1"/>
  <c r="D65" i="2"/>
  <c r="C65" i="2" s="1"/>
  <c r="D66" i="2"/>
  <c r="C66" i="2" s="1"/>
  <c r="F35" i="2" l="1"/>
  <c r="G35" i="2" s="1"/>
  <c r="E56" i="2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C19" i="2"/>
  <c r="D75" i="2"/>
  <c r="C75" i="2" s="1"/>
  <c r="D68" i="2"/>
  <c r="C68" i="2" s="1"/>
  <c r="D76" i="2"/>
  <c r="C76" i="2" s="1"/>
  <c r="D69" i="2"/>
  <c r="C69" i="2" s="1"/>
  <c r="D77" i="2"/>
  <c r="C77" i="2" s="1"/>
  <c r="D70" i="2"/>
  <c r="C70" i="2" s="1"/>
  <c r="D78" i="2"/>
  <c r="C78" i="2" s="1"/>
  <c r="D71" i="2"/>
  <c r="C71" i="2" s="1"/>
  <c r="D79" i="2"/>
  <c r="C79" i="2" s="1"/>
  <c r="D72" i="2"/>
  <c r="C72" i="2" s="1"/>
  <c r="D73" i="2"/>
  <c r="C73" i="2" s="1"/>
  <c r="D74" i="2"/>
  <c r="C74" i="2" s="1"/>
  <c r="E68" i="2" l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F36" i="2"/>
  <c r="G36" i="2" s="1"/>
  <c r="C20" i="2"/>
  <c r="D83" i="2"/>
  <c r="C83" i="2" s="1"/>
  <c r="D91" i="2"/>
  <c r="C91" i="2" s="1"/>
  <c r="D84" i="2"/>
  <c r="C84" i="2" s="1"/>
  <c r="D85" i="2"/>
  <c r="C85" i="2" s="1"/>
  <c r="D86" i="2"/>
  <c r="C86" i="2" s="1"/>
  <c r="D87" i="2"/>
  <c r="C87" i="2" s="1"/>
  <c r="D80" i="2"/>
  <c r="C80" i="2" s="1"/>
  <c r="D81" i="2"/>
  <c r="C81" i="2" s="1"/>
  <c r="D82" i="2"/>
  <c r="C82" i="2" s="1"/>
  <c r="D88" i="2"/>
  <c r="C88" i="2" s="1"/>
  <c r="D89" i="2"/>
  <c r="C89" i="2" s="1"/>
  <c r="D90" i="2"/>
  <c r="C90" i="2" s="1"/>
  <c r="F37" i="2" l="1"/>
  <c r="G37" i="2" s="1"/>
  <c r="E80" i="2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C21" i="2"/>
  <c r="D99" i="2"/>
  <c r="C99" i="2" s="1"/>
  <c r="D92" i="2"/>
  <c r="C92" i="2" s="1"/>
  <c r="D100" i="2"/>
  <c r="C100" i="2" s="1"/>
  <c r="D93" i="2"/>
  <c r="C93" i="2" s="1"/>
  <c r="D101" i="2"/>
  <c r="C101" i="2" s="1"/>
  <c r="D94" i="2"/>
  <c r="C94" i="2" s="1"/>
  <c r="D102" i="2"/>
  <c r="C102" i="2" s="1"/>
  <c r="D95" i="2"/>
  <c r="C95" i="2" s="1"/>
  <c r="D103" i="2"/>
  <c r="C103" i="2" s="1"/>
  <c r="D96" i="2"/>
  <c r="C96" i="2" s="1"/>
  <c r="D97" i="2"/>
  <c r="C97" i="2" s="1"/>
  <c r="D98" i="2"/>
  <c r="C98" i="2" s="1"/>
  <c r="E92" i="2" l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C22" i="2"/>
  <c r="D107" i="2"/>
  <c r="C107" i="2" s="1"/>
  <c r="D115" i="2"/>
  <c r="C115" i="2" s="1"/>
  <c r="D108" i="2"/>
  <c r="C108" i="2" s="1"/>
  <c r="D109" i="2"/>
  <c r="C109" i="2" s="1"/>
  <c r="D110" i="2"/>
  <c r="C110" i="2" s="1"/>
  <c r="D111" i="2"/>
  <c r="C111" i="2" s="1"/>
  <c r="D114" i="2"/>
  <c r="C114" i="2" s="1"/>
  <c r="D104" i="2"/>
  <c r="C104" i="2" s="1"/>
  <c r="D105" i="2"/>
  <c r="C105" i="2" s="1"/>
  <c r="D106" i="2"/>
  <c r="C106" i="2" s="1"/>
  <c r="D112" i="2"/>
  <c r="C112" i="2" s="1"/>
  <c r="D113" i="2"/>
  <c r="C113" i="2" s="1"/>
  <c r="F38" i="2" l="1"/>
  <c r="G38" i="2" s="1"/>
  <c r="E104" i="2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C23" i="2"/>
  <c r="D123" i="2"/>
  <c r="C123" i="2" s="1"/>
  <c r="D116" i="2"/>
  <c r="C116" i="2" s="1"/>
  <c r="D124" i="2"/>
  <c r="C124" i="2" s="1"/>
  <c r="D117" i="2"/>
  <c r="C117" i="2" s="1"/>
  <c r="D125" i="2"/>
  <c r="C125" i="2" s="1"/>
  <c r="D118" i="2"/>
  <c r="C118" i="2" s="1"/>
  <c r="D126" i="2"/>
  <c r="C126" i="2" s="1"/>
  <c r="D119" i="2"/>
  <c r="C119" i="2" s="1"/>
  <c r="D127" i="2"/>
  <c r="C127" i="2" s="1"/>
  <c r="D120" i="2"/>
  <c r="C120" i="2" s="1"/>
  <c r="D121" i="2"/>
  <c r="C121" i="2" s="1"/>
  <c r="D122" i="2"/>
  <c r="C122" i="2" s="1"/>
  <c r="F39" i="2" l="1"/>
  <c r="G39" i="2" s="1"/>
  <c r="E116" i="2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C24" i="2"/>
  <c r="D131" i="2"/>
  <c r="C131" i="2" s="1"/>
  <c r="D139" i="2"/>
  <c r="C139" i="2" s="1"/>
  <c r="D132" i="2"/>
  <c r="C132" i="2" s="1"/>
  <c r="D133" i="2"/>
  <c r="C133" i="2" s="1"/>
  <c r="D134" i="2"/>
  <c r="C134" i="2" s="1"/>
  <c r="D135" i="2"/>
  <c r="C135" i="2" s="1"/>
  <c r="D137" i="2"/>
  <c r="C137" i="2" s="1"/>
  <c r="D138" i="2"/>
  <c r="C138" i="2" s="1"/>
  <c r="D128" i="2"/>
  <c r="C128" i="2" s="1"/>
  <c r="D129" i="2"/>
  <c r="C129" i="2" s="1"/>
  <c r="D130" i="2"/>
  <c r="C130" i="2" s="1"/>
  <c r="D136" i="2"/>
  <c r="C136" i="2" s="1"/>
  <c r="F40" i="2" l="1"/>
  <c r="G40" i="2" s="1"/>
  <c r="E128" i="2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D147" i="2"/>
  <c r="C147" i="2" s="1"/>
  <c r="D140" i="2"/>
  <c r="C140" i="2" s="1"/>
  <c r="D148" i="2"/>
  <c r="C148" i="2" s="1"/>
  <c r="D141" i="2"/>
  <c r="C141" i="2" s="1"/>
  <c r="D149" i="2"/>
  <c r="C149" i="2" s="1"/>
  <c r="D142" i="2"/>
  <c r="C142" i="2" s="1"/>
  <c r="D150" i="2"/>
  <c r="C150" i="2" s="1"/>
  <c r="D143" i="2"/>
  <c r="C143" i="2" s="1"/>
  <c r="D151" i="2"/>
  <c r="C151" i="2" s="1"/>
  <c r="D144" i="2"/>
  <c r="C144" i="2" s="1"/>
  <c r="D145" i="2"/>
  <c r="C145" i="2" s="1"/>
  <c r="D146" i="2"/>
  <c r="C146" i="2" s="1"/>
  <c r="F41" i="2" l="1"/>
  <c r="G41" i="2" s="1"/>
  <c r="E140" i="2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F42" i="2" l="1"/>
  <c r="G42" i="2" s="1"/>
  <c r="F43" i="2" l="1"/>
  <c r="G43" i="2" s="1"/>
  <c r="F44" i="2" l="1"/>
  <c r="G44" i="2" s="1"/>
  <c r="F45" i="2" l="1"/>
  <c r="G45" i="2" s="1"/>
  <c r="F46" i="2" l="1"/>
  <c r="G46" i="2" s="1"/>
  <c r="F47" i="2" l="1"/>
  <c r="G47" i="2" s="1"/>
  <c r="F48" i="2" l="1"/>
  <c r="G48" i="2" s="1"/>
  <c r="F49" i="2" l="1"/>
  <c r="G49" i="2" s="1"/>
  <c r="F50" i="2" l="1"/>
  <c r="G50" i="2" s="1"/>
  <c r="F51" i="2" l="1"/>
  <c r="G51" i="2" s="1"/>
  <c r="F52" i="2" l="1"/>
  <c r="G52" i="2" s="1"/>
  <c r="F53" i="2" l="1"/>
  <c r="G53" i="2" s="1"/>
  <c r="F54" i="2" l="1"/>
  <c r="G54" i="2" s="1"/>
  <c r="F55" i="2" l="1"/>
  <c r="G55" i="2" s="1"/>
  <c r="F56" i="2" l="1"/>
  <c r="G56" i="2" s="1"/>
  <c r="F57" i="2" l="1"/>
  <c r="G57" i="2" s="1"/>
  <c r="F58" i="2" l="1"/>
  <c r="G58" i="2" s="1"/>
  <c r="F59" i="2" l="1"/>
  <c r="G59" i="2" s="1"/>
  <c r="F60" i="2" l="1"/>
  <c r="G60" i="2" s="1"/>
  <c r="F61" i="2" l="1"/>
  <c r="G61" i="2" s="1"/>
  <c r="F62" i="2" l="1"/>
  <c r="G62" i="2" s="1"/>
  <c r="F63" i="2" l="1"/>
  <c r="G63" i="2" s="1"/>
  <c r="F64" i="2" l="1"/>
  <c r="G64" i="2" s="1"/>
  <c r="F65" i="2" l="1"/>
  <c r="G65" i="2" s="1"/>
  <c r="F66" i="2" l="1"/>
  <c r="G66" i="2" s="1"/>
  <c r="F67" i="2" l="1"/>
  <c r="G67" i="2" s="1"/>
  <c r="F68" i="2" l="1"/>
  <c r="G68" i="2" s="1"/>
  <c r="F69" i="2" l="1"/>
  <c r="G69" i="2" s="1"/>
  <c r="F70" i="2" l="1"/>
  <c r="G70" i="2" s="1"/>
  <c r="F71" i="2" l="1"/>
  <c r="G71" i="2" s="1"/>
  <c r="F72" i="2" l="1"/>
  <c r="G72" i="2" s="1"/>
  <c r="F73" i="2" l="1"/>
  <c r="G73" i="2" s="1"/>
  <c r="F74" i="2" l="1"/>
  <c r="G74" i="2" s="1"/>
  <c r="F75" i="2" l="1"/>
  <c r="G75" i="2" s="1"/>
  <c r="F76" i="2" l="1"/>
  <c r="G76" i="2" s="1"/>
  <c r="F77" i="2" l="1"/>
  <c r="G77" i="2" s="1"/>
  <c r="F78" i="2" l="1"/>
  <c r="G78" i="2" s="1"/>
  <c r="F79" i="2" l="1"/>
  <c r="G79" i="2" s="1"/>
  <c r="F80" i="2" l="1"/>
  <c r="G80" i="2" s="1"/>
  <c r="F81" i="2" l="1"/>
  <c r="G81" i="2" s="1"/>
  <c r="F82" i="2" l="1"/>
  <c r="G82" i="2" s="1"/>
  <c r="F83" i="2" l="1"/>
  <c r="G83" i="2" s="1"/>
  <c r="F84" i="2" l="1"/>
  <c r="G84" i="2" s="1"/>
  <c r="F85" i="2" l="1"/>
  <c r="G85" i="2" s="1"/>
  <c r="F86" i="2" l="1"/>
  <c r="G86" i="2" s="1"/>
  <c r="F87" i="2" l="1"/>
  <c r="G87" i="2" s="1"/>
  <c r="F88" i="2" l="1"/>
  <c r="G88" i="2" s="1"/>
  <c r="F89" i="2" l="1"/>
  <c r="G89" i="2" s="1"/>
  <c r="F90" i="2" l="1"/>
  <c r="G90" i="2" s="1"/>
  <c r="F91" i="2" l="1"/>
  <c r="G91" i="2" s="1"/>
  <c r="F92" i="2" l="1"/>
  <c r="G92" i="2" s="1"/>
  <c r="F93" i="2" l="1"/>
  <c r="G93" i="2" s="1"/>
  <c r="F94" i="2" l="1"/>
  <c r="G94" i="2" s="1"/>
  <c r="F95" i="2" l="1"/>
  <c r="G95" i="2" s="1"/>
  <c r="F96" i="2" l="1"/>
  <c r="G96" i="2" s="1"/>
  <c r="F97" i="2" l="1"/>
  <c r="G97" i="2" s="1"/>
  <c r="F98" i="2" l="1"/>
  <c r="G98" i="2" s="1"/>
  <c r="F99" i="2" l="1"/>
  <c r="G99" i="2" s="1"/>
  <c r="F100" i="2" l="1"/>
  <c r="G100" i="2" s="1"/>
  <c r="F101" i="2" l="1"/>
  <c r="G101" i="2" s="1"/>
  <c r="F102" i="2" l="1"/>
  <c r="G102" i="2" s="1"/>
  <c r="F103" i="2" l="1"/>
  <c r="G103" i="2" s="1"/>
  <c r="F104" i="2" l="1"/>
  <c r="G104" i="2" s="1"/>
  <c r="F105" i="2" l="1"/>
  <c r="G105" i="2" s="1"/>
  <c r="F106" i="2" l="1"/>
  <c r="G106" i="2" s="1"/>
  <c r="F107" i="2" l="1"/>
  <c r="G107" i="2" s="1"/>
  <c r="F108" i="2" l="1"/>
  <c r="G108" i="2" s="1"/>
  <c r="F109" i="2" l="1"/>
  <c r="G109" i="2" s="1"/>
  <c r="F110" i="2" l="1"/>
  <c r="G110" i="2" s="1"/>
  <c r="F111" i="2" l="1"/>
  <c r="G111" i="2" s="1"/>
  <c r="F112" i="2" l="1"/>
  <c r="G112" i="2" s="1"/>
  <c r="F113" i="2" l="1"/>
  <c r="G113" i="2" s="1"/>
  <c r="F114" i="2" l="1"/>
  <c r="G114" i="2" s="1"/>
  <c r="F115" i="2" l="1"/>
  <c r="G115" i="2" s="1"/>
  <c r="F116" i="2" l="1"/>
  <c r="G116" i="2" s="1"/>
  <c r="F117" i="2" l="1"/>
  <c r="G117" i="2" s="1"/>
  <c r="F118" i="2" l="1"/>
  <c r="G118" i="2" s="1"/>
  <c r="F119" i="2" l="1"/>
  <c r="G119" i="2" s="1"/>
  <c r="F120" i="2" l="1"/>
  <c r="G120" i="2" s="1"/>
  <c r="F121" i="2" l="1"/>
  <c r="G121" i="2" s="1"/>
  <c r="F122" i="2" l="1"/>
  <c r="G122" i="2" s="1"/>
  <c r="F123" i="2" l="1"/>
  <c r="G123" i="2" s="1"/>
  <c r="F124" i="2" l="1"/>
  <c r="G124" i="2" s="1"/>
  <c r="F125" i="2" l="1"/>
  <c r="G125" i="2" s="1"/>
  <c r="F126" i="2" l="1"/>
  <c r="G126" i="2" s="1"/>
  <c r="F127" i="2" l="1"/>
  <c r="G127" i="2" s="1"/>
  <c r="F128" i="2" l="1"/>
  <c r="G128" i="2" s="1"/>
  <c r="F129" i="2" l="1"/>
  <c r="G129" i="2" s="1"/>
  <c r="F130" i="2" l="1"/>
  <c r="G130" i="2" s="1"/>
  <c r="F131" i="2" l="1"/>
  <c r="G131" i="2" s="1"/>
  <c r="F132" i="2" l="1"/>
  <c r="G132" i="2" s="1"/>
  <c r="F133" i="2" l="1"/>
  <c r="G133" i="2" s="1"/>
  <c r="F134" i="2" l="1"/>
  <c r="G134" i="2" s="1"/>
  <c r="F135" i="2" l="1"/>
  <c r="G135" i="2" s="1"/>
  <c r="F136" i="2" l="1"/>
  <c r="G136" i="2" s="1"/>
  <c r="F137" i="2" l="1"/>
  <c r="G137" i="2" s="1"/>
  <c r="F138" i="2" l="1"/>
  <c r="G138" i="2" s="1"/>
  <c r="F139" i="2" l="1"/>
  <c r="G139" i="2" s="1"/>
  <c r="F140" i="2" l="1"/>
  <c r="G140" i="2" s="1"/>
  <c r="F141" i="2" l="1"/>
  <c r="G141" i="2" s="1"/>
  <c r="F142" i="2" l="1"/>
  <c r="G142" i="2" s="1"/>
  <c r="F143" i="2" l="1"/>
  <c r="G143" i="2" s="1"/>
  <c r="F144" i="2" l="1"/>
  <c r="G144" i="2" s="1"/>
  <c r="F145" i="2" l="1"/>
  <c r="G145" i="2" s="1"/>
  <c r="F146" i="2" l="1"/>
  <c r="G146" i="2" s="1"/>
  <c r="F147" i="2" l="1"/>
  <c r="G147" i="2" s="1"/>
  <c r="F148" i="2" l="1"/>
  <c r="G148" i="2" s="1"/>
  <c r="F149" i="2" l="1"/>
  <c r="G149" i="2" s="1"/>
  <c r="F150" i="2" l="1"/>
  <c r="G150" i="2" s="1"/>
  <c r="F151" i="2" l="1"/>
  <c r="G151" i="2" s="1"/>
  <c r="C3" i="2" l="1"/>
</calcChain>
</file>

<file path=xl/sharedStrings.xml><?xml version="1.0" encoding="utf-8"?>
<sst xmlns="http://schemas.openxmlformats.org/spreadsheetml/2006/main" count="47" uniqueCount="34">
  <si>
    <t>Target</t>
  </si>
  <si>
    <t>Saving</t>
  </si>
  <si>
    <t>Year</t>
  </si>
  <si>
    <t>Income</t>
  </si>
  <si>
    <t>Month</t>
  </si>
  <si>
    <t>Start Income</t>
  </si>
  <si>
    <t>Investasi</t>
  </si>
  <si>
    <t>Cash</t>
  </si>
  <si>
    <t>%Cash</t>
  </si>
  <si>
    <t>%Investasi</t>
  </si>
  <si>
    <t>Asset</t>
  </si>
  <si>
    <t>Expected Return</t>
  </si>
  <si>
    <t>Asset di bulan ke 120</t>
  </si>
  <si>
    <t>Peningkatan Income</t>
  </si>
  <si>
    <t>Porsi saving yang disimpan dalam bentuk cash</t>
  </si>
  <si>
    <t>Porsi saving yang disimpan dalam portofolio investasi</t>
  </si>
  <si>
    <t>Kolom untuk diisi</t>
  </si>
  <si>
    <t>How to:</t>
  </si>
  <si>
    <t>Isi peningkatan/ target peningkatan income per tahun nya.</t>
  </si>
  <si>
    <t>1.</t>
  </si>
  <si>
    <t>2.</t>
  </si>
  <si>
    <t>3.</t>
  </si>
  <si>
    <t>4.</t>
  </si>
  <si>
    <t>5.</t>
  </si>
  <si>
    <t>Isi income awal</t>
  </si>
  <si>
    <t>Isi porsi income yang akan ditabung</t>
  </si>
  <si>
    <t>Isi porsi tabungan yang akan diinvestasi (porsi tabungan dalam bentuk cash akan menyesuaikan sendiri)</t>
  </si>
  <si>
    <t>Isi return per tahun yang diharapkan dari portofolio investasi</t>
  </si>
  <si>
    <t>*</t>
  </si>
  <si>
    <t>6.</t>
  </si>
  <si>
    <t>Kamu juga bisa melihat total aset di bulan yang spesifik dengan scroll ke bawah ya</t>
  </si>
  <si>
    <t>Voila! Inilah total asset kamu di tahun ke-10 berkarya :)</t>
  </si>
  <si>
    <t>% Cash</t>
  </si>
  <si>
    <t>% Investasi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</si>
</sst>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_-;\-* #,##0.0_-;_-* &quot;-&quot;?_-;_-@_-"/>
    <numFmt numFmtId="165" formatCode="_-* #,##0_-;\-* #,##0_-;_-* &quot;-&quot;?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41" fontId="0" fillId="0" borderId="0" xfId="1" applyFont="1"/>
    <xf numFmtId="9" fontId="0" fillId="0" borderId="0" xfId="0" applyNumberFormat="1"/>
    <xf numFmtId="9" fontId="0" fillId="0" borderId="0" xfId="2" applyFont="1"/>
    <xf numFmtId="164" fontId="0" fillId="0" borderId="0" xfId="0" applyNumberFormat="1"/>
    <xf numFmtId="41" fontId="0" fillId="0" borderId="0" xfId="0" applyNumberFormat="1"/>
    <xf numFmtId="0" fontId="0" fillId="0" borderId="1" xfId="0" applyBorder="1"/>
    <xf numFmtId="41" fontId="0" fillId="0" borderId="1" xfId="1" applyFont="1" applyBorder="1"/>
    <xf numFmtId="0" fontId="0" fillId="2" borderId="7" xfId="0" applyFill="1" applyBorder="1"/>
    <xf numFmtId="41" fontId="0" fillId="2" borderId="8" xfId="1" applyFont="1" applyFill="1" applyBorder="1"/>
    <xf numFmtId="0" fontId="0" fillId="2" borderId="9" xfId="0" applyFill="1" applyBorder="1"/>
    <xf numFmtId="9" fontId="0" fillId="3" borderId="1" xfId="0" applyNumberFormat="1" applyFill="1" applyBorder="1"/>
    <xf numFmtId="0" fontId="0" fillId="0" borderId="9" xfId="0" applyBorder="1"/>
    <xf numFmtId="9" fontId="0" fillId="3" borderId="10" xfId="0" applyNumberFormat="1" applyFill="1" applyBorder="1"/>
    <xf numFmtId="0" fontId="0" fillId="0" borderId="11" xfId="0" applyBorder="1"/>
    <xf numFmtId="41" fontId="0" fillId="0" borderId="14" xfId="1" applyFont="1" applyBorder="1"/>
    <xf numFmtId="9" fontId="0" fillId="3" borderId="14" xfId="0" applyNumberFormat="1" applyFill="1" applyBorder="1"/>
    <xf numFmtId="9" fontId="0" fillId="3" borderId="12" xfId="0" applyNumberFormat="1" applyFill="1" applyBorder="1"/>
    <xf numFmtId="9" fontId="0" fillId="4" borderId="1" xfId="0" applyNumberFormat="1" applyFill="1" applyBorder="1"/>
    <xf numFmtId="9" fontId="0" fillId="4" borderId="10" xfId="0" applyNumberFormat="1" applyFill="1" applyBorder="1"/>
    <xf numFmtId="41" fontId="0" fillId="3" borderId="10" xfId="1" applyFont="1" applyFill="1" applyBorder="1"/>
    <xf numFmtId="165" fontId="0" fillId="6" borderId="9" xfId="0" applyNumberFormat="1" applyFill="1" applyBorder="1"/>
    <xf numFmtId="165" fontId="0" fillId="6" borderId="10" xfId="0" applyNumberFormat="1" applyFill="1" applyBorder="1"/>
    <xf numFmtId="165" fontId="0" fillId="6" borderId="11" xfId="0" applyNumberFormat="1" applyFill="1" applyBorder="1"/>
    <xf numFmtId="165" fontId="0" fillId="6" borderId="12" xfId="0" applyNumberFormat="1" applyFill="1" applyBorder="1"/>
    <xf numFmtId="165" fontId="0" fillId="0" borderId="1" xfId="0" applyNumberFormat="1" applyBorder="1"/>
    <xf numFmtId="165" fontId="0" fillId="0" borderId="16" xfId="1" applyNumberFormat="1" applyFont="1" applyBorder="1"/>
    <xf numFmtId="165" fontId="0" fillId="0" borderId="15" xfId="0" applyNumberFormat="1" applyBorder="1"/>
    <xf numFmtId="0" fontId="0" fillId="7" borderId="11" xfId="0" applyFill="1" applyBorder="1"/>
    <xf numFmtId="41" fontId="0" fillId="7" borderId="12" xfId="1" applyFont="1" applyFill="1" applyBorder="1"/>
    <xf numFmtId="0" fontId="2" fillId="0" borderId="0" xfId="0" applyFont="1" applyFill="1" applyBorder="1"/>
    <xf numFmtId="9" fontId="0" fillId="0" borderId="0" xfId="2" applyFont="1" applyFill="1" applyBorder="1"/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41" fontId="4" fillId="5" borderId="13" xfId="1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0" fillId="0" borderId="0" xfId="0" applyBorder="1"/>
    <xf numFmtId="41" fontId="0" fillId="0" borderId="0" xfId="1" applyFont="1" applyBorder="1"/>
    <xf numFmtId="9" fontId="0" fillId="0" borderId="0" xfId="0" applyNumberFormat="1" applyFill="1" applyBorder="1"/>
    <xf numFmtId="9" fontId="3" fillId="8" borderId="0" xfId="0" applyNumberFormat="1" applyFont="1" applyFill="1" applyBorder="1"/>
    <xf numFmtId="9" fontId="0" fillId="8" borderId="0" xfId="0" applyNumberFormat="1" applyFill="1" applyBorder="1"/>
    <xf numFmtId="0" fontId="0" fillId="8" borderId="0" xfId="0" applyFill="1"/>
    <xf numFmtId="0" fontId="0" fillId="0" borderId="0" xfId="0" applyFill="1"/>
    <xf numFmtId="41" fontId="0" fillId="0" borderId="0" xfId="1" applyFont="1" applyFill="1" applyBorder="1"/>
    <xf numFmtId="0" fontId="0" fillId="0" borderId="0" xfId="0" applyFill="1" applyBorder="1"/>
    <xf numFmtId="0" fontId="4" fillId="10" borderId="13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/>
    </xf>
    <xf numFmtId="0" fontId="2" fillId="0" borderId="0" xfId="0" applyFont="1" applyFill="1"/>
    <xf numFmtId="0" fontId="0" fillId="11" borderId="0" xfId="0" applyFill="1" applyBorder="1"/>
    <xf numFmtId="0" fontId="3" fillId="2" borderId="6" xfId="0" applyFont="1" applyFill="1" applyBorder="1"/>
    <xf numFmtId="0" fontId="0" fillId="2" borderId="6" xfId="0" applyFill="1" applyBorder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3" fillId="0" borderId="0" xfId="0" quotePrefix="1" applyFont="1" applyAlignment="1">
      <alignment horizontal="right"/>
    </xf>
    <xf numFmtId="0" fontId="3" fillId="2" borderId="5" xfId="0" quotePrefix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6" borderId="2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 vertical="center"/>
    </xf>
    <xf numFmtId="9" fontId="0" fillId="4" borderId="10" xfId="2" applyFont="1" applyFill="1" applyBorder="1"/>
    <xf numFmtId="9" fontId="0" fillId="3" borderId="10" xfId="2" applyFont="1" applyFill="1" applyBorder="1"/>
    <xf numFmtId="9" fontId="0" fillId="3" borderId="12" xfId="2" applyFont="1" applyFill="1" applyBorder="1"/>
    <xf numFmtId="0" fontId="3" fillId="0" borderId="3" xfId="0" quotePrefix="1" applyFont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/>
    </xf>
    <xf numFmtId="9" fontId="0" fillId="2" borderId="9" xfId="2" applyFont="1" applyFill="1" applyBorder="1"/>
    <xf numFmtId="9" fontId="0" fillId="2" borderId="9" xfId="0" applyNumberFormat="1" applyFill="1" applyBorder="1"/>
    <xf numFmtId="9" fontId="0" fillId="2" borderId="11" xfId="0" applyNumberFormat="1" applyFill="1" applyBorder="1"/>
    <xf numFmtId="41" fontId="0" fillId="0" borderId="0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C689-E325-47B6-8C2A-5D4E8BFCCFF4}">
  <dimension ref="A1:L152"/>
  <sheetViews>
    <sheetView tabSelected="1" workbookViewId="0">
      <selection activeCell="H34" sqref="H34"/>
    </sheetView>
  </sheetViews>
  <sheetFormatPr defaultRowHeight="15" x14ac:dyDescent="0.25"/>
  <cols>
    <col min="2" max="2" width="19.7109375" bestFit="1" customWidth="1"/>
    <col min="3" max="3" width="14.28515625" bestFit="1" customWidth="1"/>
    <col min="4" max="4" width="18.5703125" customWidth="1"/>
    <col min="5" max="5" width="13.28515625" customWidth="1"/>
    <col min="6" max="6" width="14.42578125" customWidth="1"/>
    <col min="7" max="7" width="16.42578125" customWidth="1"/>
    <col min="8" max="8" width="16.42578125" bestFit="1" customWidth="1"/>
    <col min="9" max="9" width="15.7109375" bestFit="1" customWidth="1"/>
  </cols>
  <sheetData>
    <row r="1" spans="1:12" ht="21" x14ac:dyDescent="0.35">
      <c r="B1" s="8" t="s">
        <v>0</v>
      </c>
      <c r="C1" s="9">
        <v>1000000000</v>
      </c>
      <c r="E1" s="56" t="s">
        <v>17</v>
      </c>
    </row>
    <row r="2" spans="1:12" x14ac:dyDescent="0.25">
      <c r="A2" s="59" t="s">
        <v>19</v>
      </c>
      <c r="B2" s="10" t="s">
        <v>5</v>
      </c>
      <c r="C2" s="20">
        <v>6000000</v>
      </c>
      <c r="E2" s="57" t="s">
        <v>19</v>
      </c>
      <c r="F2" t="s">
        <v>24</v>
      </c>
    </row>
    <row r="3" spans="1:12" ht="15.75" thickBot="1" x14ac:dyDescent="0.3">
      <c r="A3" s="59" t="s">
        <v>29</v>
      </c>
      <c r="B3" s="28" t="s">
        <v>12</v>
      </c>
      <c r="C3" s="29">
        <f>SUM(E151:F151)</f>
        <v>1002667296.023227</v>
      </c>
      <c r="E3" s="57" t="s">
        <v>20</v>
      </c>
      <c r="F3" t="s">
        <v>18</v>
      </c>
    </row>
    <row r="4" spans="1:12" x14ac:dyDescent="0.25">
      <c r="B4" s="48"/>
      <c r="C4" s="47"/>
      <c r="E4" s="57" t="s">
        <v>21</v>
      </c>
      <c r="F4" t="s">
        <v>25</v>
      </c>
    </row>
    <row r="5" spans="1:12" x14ac:dyDescent="0.25">
      <c r="B5" s="48"/>
      <c r="C5" s="47"/>
      <c r="E5" s="57" t="s">
        <v>22</v>
      </c>
      <c r="F5" t="s">
        <v>26</v>
      </c>
    </row>
    <row r="6" spans="1:12" x14ac:dyDescent="0.25">
      <c r="B6" s="48"/>
      <c r="C6" s="47"/>
      <c r="E6" s="57" t="s">
        <v>23</v>
      </c>
      <c r="F6" t="s">
        <v>27</v>
      </c>
    </row>
    <row r="7" spans="1:12" x14ac:dyDescent="0.25">
      <c r="B7" s="48"/>
      <c r="C7" s="47"/>
      <c r="E7" s="57" t="s">
        <v>29</v>
      </c>
      <c r="F7" t="s">
        <v>31</v>
      </c>
    </row>
    <row r="8" spans="1:12" ht="15.75" thickBot="1" x14ac:dyDescent="0.3">
      <c r="B8" s="48"/>
      <c r="C8" s="47"/>
      <c r="F8" s="63"/>
    </row>
    <row r="9" spans="1:12" ht="15.75" thickBot="1" x14ac:dyDescent="0.3">
      <c r="B9" s="48"/>
      <c r="C9" s="47"/>
      <c r="D9" s="58" t="s">
        <v>28</v>
      </c>
      <c r="E9" s="64" t="s">
        <v>10</v>
      </c>
      <c r="F9" t="s">
        <v>30</v>
      </c>
    </row>
    <row r="10" spans="1:12" x14ac:dyDescent="0.25">
      <c r="B10" s="48"/>
      <c r="C10" s="47"/>
      <c r="D10" s="58" t="s">
        <v>28</v>
      </c>
      <c r="E10" s="53"/>
      <c r="F10" s="77" t="s">
        <v>16</v>
      </c>
    </row>
    <row r="11" spans="1:12" ht="15.75" thickBot="1" x14ac:dyDescent="0.3">
      <c r="B11" s="48"/>
      <c r="C11" s="47"/>
    </row>
    <row r="12" spans="1:12" ht="15.75" thickBot="1" x14ac:dyDescent="0.3">
      <c r="B12" s="48"/>
      <c r="C12" s="48"/>
      <c r="D12" s="60" t="s">
        <v>20</v>
      </c>
      <c r="E12" s="60" t="s">
        <v>21</v>
      </c>
      <c r="H12" s="69" t="s">
        <v>22</v>
      </c>
      <c r="I12" s="60" t="s">
        <v>23</v>
      </c>
    </row>
    <row r="13" spans="1:12" ht="15.75" thickBot="1" x14ac:dyDescent="0.3">
      <c r="C13" s="1"/>
      <c r="D13" s="54"/>
      <c r="E13" s="55"/>
      <c r="G13" s="70" t="s">
        <v>10</v>
      </c>
      <c r="H13" s="71"/>
      <c r="I13" s="72" t="s">
        <v>11</v>
      </c>
    </row>
    <row r="14" spans="1:12" x14ac:dyDescent="0.25">
      <c r="B14" s="35" t="s">
        <v>2</v>
      </c>
      <c r="C14" s="36" t="s">
        <v>3</v>
      </c>
      <c r="D14" s="37" t="s">
        <v>13</v>
      </c>
      <c r="E14" s="39" t="s">
        <v>1</v>
      </c>
      <c r="F14" s="38"/>
      <c r="G14" s="73" t="s">
        <v>32</v>
      </c>
      <c r="H14" s="49" t="s">
        <v>33</v>
      </c>
      <c r="I14" s="65"/>
      <c r="K14" s="30"/>
      <c r="L14" s="30"/>
    </row>
    <row r="15" spans="1:12" x14ac:dyDescent="0.25">
      <c r="B15" s="12">
        <v>0</v>
      </c>
      <c r="C15" s="7">
        <f>C2</f>
        <v>6000000</v>
      </c>
      <c r="D15" s="6"/>
      <c r="E15" s="66">
        <v>0.3</v>
      </c>
      <c r="F15" s="31"/>
      <c r="G15" s="74">
        <f>1-H15</f>
        <v>0.7</v>
      </c>
      <c r="H15" s="18">
        <v>0.3</v>
      </c>
      <c r="I15" s="19">
        <v>0.1</v>
      </c>
      <c r="K15" s="52"/>
      <c r="L15" s="52"/>
    </row>
    <row r="16" spans="1:12" x14ac:dyDescent="0.25">
      <c r="B16" s="12">
        <v>1</v>
      </c>
      <c r="C16" s="7">
        <f>C15*(1+D16)</f>
        <v>8400000</v>
      </c>
      <c r="D16" s="11">
        <v>0.4</v>
      </c>
      <c r="E16" s="67">
        <v>0.3</v>
      </c>
      <c r="F16" s="31"/>
      <c r="G16" s="75">
        <f>1-H16</f>
        <v>0.7</v>
      </c>
      <c r="H16" s="11">
        <v>0.3</v>
      </c>
      <c r="I16" s="13">
        <v>0.1</v>
      </c>
      <c r="K16" s="52"/>
      <c r="L16" s="52"/>
    </row>
    <row r="17" spans="1:12" x14ac:dyDescent="0.25">
      <c r="B17" s="12">
        <v>2</v>
      </c>
      <c r="C17" s="7">
        <f t="shared" ref="C17:C24" si="0">C16*(1+D17)</f>
        <v>11760000</v>
      </c>
      <c r="D17" s="11">
        <v>0.4</v>
      </c>
      <c r="E17" s="67">
        <v>0.3</v>
      </c>
      <c r="F17" s="31"/>
      <c r="G17" s="75">
        <f t="shared" ref="G17:G24" si="1">1-H17</f>
        <v>0.6</v>
      </c>
      <c r="H17" s="11">
        <v>0.4</v>
      </c>
      <c r="I17" s="13">
        <v>0.1</v>
      </c>
      <c r="K17" s="52"/>
      <c r="L17" s="52"/>
    </row>
    <row r="18" spans="1:12" x14ac:dyDescent="0.25">
      <c r="B18" s="12">
        <v>3</v>
      </c>
      <c r="C18" s="7">
        <f t="shared" si="0"/>
        <v>15288000</v>
      </c>
      <c r="D18" s="11">
        <v>0.3</v>
      </c>
      <c r="E18" s="67">
        <v>0.3</v>
      </c>
      <c r="F18" s="31"/>
      <c r="G18" s="75">
        <f t="shared" si="1"/>
        <v>0.5</v>
      </c>
      <c r="H18" s="11">
        <v>0.5</v>
      </c>
      <c r="I18" s="13">
        <v>0.1</v>
      </c>
      <c r="K18" s="52"/>
      <c r="L18" s="52"/>
    </row>
    <row r="19" spans="1:12" x14ac:dyDescent="0.25">
      <c r="B19" s="12">
        <v>4</v>
      </c>
      <c r="C19" s="7">
        <f t="shared" si="0"/>
        <v>19874400</v>
      </c>
      <c r="D19" s="11">
        <v>0.3</v>
      </c>
      <c r="E19" s="67">
        <v>0.3</v>
      </c>
      <c r="F19" s="31"/>
      <c r="G19" s="75">
        <f t="shared" si="1"/>
        <v>0.5</v>
      </c>
      <c r="H19" s="11">
        <v>0.5</v>
      </c>
      <c r="I19" s="13">
        <v>0.1</v>
      </c>
    </row>
    <row r="20" spans="1:12" x14ac:dyDescent="0.25">
      <c r="B20" s="12">
        <v>5</v>
      </c>
      <c r="C20" s="7">
        <f t="shared" si="0"/>
        <v>24843000</v>
      </c>
      <c r="D20" s="11">
        <v>0.25</v>
      </c>
      <c r="E20" s="67">
        <v>0.3</v>
      </c>
      <c r="F20" s="31"/>
      <c r="G20" s="75">
        <f t="shared" si="1"/>
        <v>0.5</v>
      </c>
      <c r="H20" s="11">
        <v>0.5</v>
      </c>
      <c r="I20" s="13">
        <v>0.1</v>
      </c>
    </row>
    <row r="21" spans="1:12" x14ac:dyDescent="0.25">
      <c r="B21" s="12">
        <v>6</v>
      </c>
      <c r="C21" s="7">
        <f t="shared" si="0"/>
        <v>28569449.999999996</v>
      </c>
      <c r="D21" s="11">
        <v>0.15</v>
      </c>
      <c r="E21" s="67">
        <v>0.3</v>
      </c>
      <c r="F21" s="31"/>
      <c r="G21" s="75">
        <f t="shared" si="1"/>
        <v>0.4</v>
      </c>
      <c r="H21" s="11">
        <v>0.6</v>
      </c>
      <c r="I21" s="13">
        <v>0.1</v>
      </c>
    </row>
    <row r="22" spans="1:12" x14ac:dyDescent="0.25">
      <c r="B22" s="12">
        <v>7</v>
      </c>
      <c r="C22" s="7">
        <f t="shared" si="0"/>
        <v>32854867.499999993</v>
      </c>
      <c r="D22" s="11">
        <v>0.15</v>
      </c>
      <c r="E22" s="67">
        <v>0.3</v>
      </c>
      <c r="F22" s="31"/>
      <c r="G22" s="75">
        <f t="shared" si="1"/>
        <v>0.4</v>
      </c>
      <c r="H22" s="11">
        <v>0.6</v>
      </c>
      <c r="I22" s="13">
        <v>0.1</v>
      </c>
    </row>
    <row r="23" spans="1:12" x14ac:dyDescent="0.25">
      <c r="B23" s="12">
        <v>8</v>
      </c>
      <c r="C23" s="7">
        <f t="shared" si="0"/>
        <v>37783097.624999985</v>
      </c>
      <c r="D23" s="11">
        <v>0.15</v>
      </c>
      <c r="E23" s="67">
        <v>0.3</v>
      </c>
      <c r="F23" s="31"/>
      <c r="G23" s="75">
        <f t="shared" si="1"/>
        <v>0.4</v>
      </c>
      <c r="H23" s="11">
        <v>0.6</v>
      </c>
      <c r="I23" s="13">
        <v>0.1</v>
      </c>
    </row>
    <row r="24" spans="1:12" ht="15.75" thickBot="1" x14ac:dyDescent="0.3">
      <c r="B24" s="14">
        <v>9</v>
      </c>
      <c r="C24" s="15">
        <f t="shared" si="0"/>
        <v>43450562.268749982</v>
      </c>
      <c r="D24" s="16">
        <v>0.15</v>
      </c>
      <c r="E24" s="68">
        <v>0.3</v>
      </c>
      <c r="F24" s="31"/>
      <c r="G24" s="76">
        <f t="shared" si="1"/>
        <v>0.4</v>
      </c>
      <c r="H24" s="16">
        <v>0.6</v>
      </c>
      <c r="I24" s="17">
        <v>0.1</v>
      </c>
    </row>
    <row r="25" spans="1:12" x14ac:dyDescent="0.25">
      <c r="B25" s="40"/>
      <c r="C25" s="41"/>
      <c r="D25" s="42"/>
      <c r="E25" s="31"/>
      <c r="F25" s="31"/>
      <c r="G25" s="42"/>
      <c r="H25" s="42"/>
      <c r="I25" s="42"/>
      <c r="J25" s="46"/>
    </row>
    <row r="26" spans="1:12" x14ac:dyDescent="0.25">
      <c r="B26" s="40"/>
      <c r="C26" s="41"/>
      <c r="D26" s="42"/>
      <c r="E26" s="31"/>
      <c r="F26" s="43" t="s">
        <v>8</v>
      </c>
      <c r="G26" s="44" t="s">
        <v>14</v>
      </c>
      <c r="H26" s="44"/>
      <c r="I26" s="45"/>
      <c r="J26" s="46"/>
    </row>
    <row r="27" spans="1:12" x14ac:dyDescent="0.25">
      <c r="B27" s="40"/>
      <c r="C27" s="41"/>
      <c r="D27" s="42"/>
      <c r="E27" s="31"/>
      <c r="F27" s="43" t="s">
        <v>9</v>
      </c>
      <c r="G27" s="44" t="s">
        <v>15</v>
      </c>
      <c r="H27" s="44"/>
      <c r="I27" s="45"/>
      <c r="J27" s="46"/>
    </row>
    <row r="28" spans="1:12" x14ac:dyDescent="0.25">
      <c r="B28" s="40"/>
      <c r="C28" s="41"/>
      <c r="D28" s="42"/>
      <c r="E28" s="31"/>
      <c r="F28" s="31"/>
      <c r="G28" s="42"/>
      <c r="H28" s="42"/>
      <c r="I28" s="42"/>
    </row>
    <row r="29" spans="1:12" ht="15.75" thickBot="1" x14ac:dyDescent="0.3">
      <c r="C29" s="1"/>
      <c r="D29" s="2"/>
      <c r="E29" s="3"/>
      <c r="F29" s="2"/>
      <c r="G29" s="2"/>
      <c r="H29" s="2"/>
    </row>
    <row r="30" spans="1:12" x14ac:dyDescent="0.25">
      <c r="C30" s="1"/>
      <c r="E30" s="61" t="s">
        <v>10</v>
      </c>
      <c r="F30" s="62"/>
    </row>
    <row r="31" spans="1:12" x14ac:dyDescent="0.25">
      <c r="A31" s="32" t="s">
        <v>2</v>
      </c>
      <c r="B31" s="32" t="s">
        <v>4</v>
      </c>
      <c r="C31" s="32" t="s">
        <v>1</v>
      </c>
      <c r="D31" s="33" t="s">
        <v>3</v>
      </c>
      <c r="E31" s="50" t="s">
        <v>7</v>
      </c>
      <c r="F31" s="51" t="s">
        <v>6</v>
      </c>
      <c r="G31" s="34" t="s">
        <v>11</v>
      </c>
    </row>
    <row r="32" spans="1:12" x14ac:dyDescent="0.25">
      <c r="A32" s="6">
        <v>0</v>
      </c>
      <c r="B32" s="6">
        <v>1</v>
      </c>
      <c r="C32" s="25">
        <f>(VLOOKUP(A32,$B$15:$E$24,4,FALSE))*D32</f>
        <v>1800000</v>
      </c>
      <c r="D32" s="26">
        <f>VLOOKUP($A32,$B$15:$C$24,2,FALSE)</f>
        <v>6000000</v>
      </c>
      <c r="E32" s="21">
        <f>(VLOOKUP($A32,$B$15:$I$24,6,FALSE))*$C32</f>
        <v>1260000</v>
      </c>
      <c r="F32" s="22">
        <f>(VLOOKUP($A32,$B$15:$I$24,7,FALSE))*$C32</f>
        <v>540000</v>
      </c>
      <c r="G32" s="27">
        <f>((VLOOKUP($A32,$B$15:$I$24,8,FALSE))*F32)/12</f>
        <v>4500</v>
      </c>
      <c r="H32" s="4"/>
    </row>
    <row r="33" spans="1:8" x14ac:dyDescent="0.25">
      <c r="A33" s="6">
        <v>0</v>
      </c>
      <c r="B33" s="6">
        <v>2</v>
      </c>
      <c r="C33" s="25">
        <f t="shared" ref="C33:C96" si="2">(VLOOKUP(A33,$B$15:$E$24,4,FALSE))*D33</f>
        <v>1800000</v>
      </c>
      <c r="D33" s="26">
        <f t="shared" ref="D33:D96" si="3">VLOOKUP(A33,$B$15:$C$24,2,FALSE)</f>
        <v>6000000</v>
      </c>
      <c r="E33" s="21">
        <f>((VLOOKUP($A33,$B$15:$I$24,6,FALSE))*$C33)+E32</f>
        <v>2520000</v>
      </c>
      <c r="F33" s="22">
        <f>((VLOOKUP($A33,$B$15:$I$24,7,FALSE))*$C33)+F32+G32</f>
        <v>1084500</v>
      </c>
      <c r="G33" s="27">
        <f t="shared" ref="G33:G96" si="4">((VLOOKUP($A33,$B$15:$I$24,8,FALSE))*F33)/12</f>
        <v>9037.5</v>
      </c>
      <c r="H33" s="2"/>
    </row>
    <row r="34" spans="1:8" x14ac:dyDescent="0.25">
      <c r="A34" s="6">
        <v>0</v>
      </c>
      <c r="B34" s="6">
        <v>3</v>
      </c>
      <c r="C34" s="25">
        <f t="shared" si="2"/>
        <v>1800000</v>
      </c>
      <c r="D34" s="26">
        <f t="shared" si="3"/>
        <v>6000000</v>
      </c>
      <c r="E34" s="21">
        <f>((VLOOKUP($A34,$B$15:$I$24,6,FALSE))*$C34)+E33</f>
        <v>3780000</v>
      </c>
      <c r="F34" s="22">
        <f>((VLOOKUP($A34,$B$15:$I$24,7,FALSE))*$C34)+F33+G33</f>
        <v>1633537.5</v>
      </c>
      <c r="G34" s="27">
        <f t="shared" si="4"/>
        <v>13612.8125</v>
      </c>
      <c r="H34" s="2"/>
    </row>
    <row r="35" spans="1:8" x14ac:dyDescent="0.25">
      <c r="A35" s="6">
        <v>0</v>
      </c>
      <c r="B35" s="6">
        <v>4</v>
      </c>
      <c r="C35" s="25">
        <f t="shared" si="2"/>
        <v>1800000</v>
      </c>
      <c r="D35" s="26">
        <f t="shared" si="3"/>
        <v>6000000</v>
      </c>
      <c r="E35" s="21">
        <f>((VLOOKUP($A35,$B$15:$I$24,6,FALSE))*$C35)+E34</f>
        <v>5040000</v>
      </c>
      <c r="F35" s="22">
        <f>((VLOOKUP($A35,$B$15:$I$24,7,FALSE))*$C35)+F34+G34</f>
        <v>2187150.3125</v>
      </c>
      <c r="G35" s="27">
        <f t="shared" si="4"/>
        <v>18226.252604166668</v>
      </c>
      <c r="H35" s="2"/>
    </row>
    <row r="36" spans="1:8" x14ac:dyDescent="0.25">
      <c r="A36" s="6">
        <v>0</v>
      </c>
      <c r="B36" s="6">
        <v>5</v>
      </c>
      <c r="C36" s="25">
        <f t="shared" si="2"/>
        <v>1800000</v>
      </c>
      <c r="D36" s="26">
        <f t="shared" si="3"/>
        <v>6000000</v>
      </c>
      <c r="E36" s="21">
        <f t="shared" ref="E34:E97" si="5">((VLOOKUP($A36,$B$15:$I$24,6,FALSE))*$C36)+E35</f>
        <v>6300000</v>
      </c>
      <c r="F36" s="22">
        <f t="shared" ref="F34:F97" si="6">((VLOOKUP($A36,$B$15:$I$24,7,FALSE))*$C36)+F35+G35</f>
        <v>2745376.5651041665</v>
      </c>
      <c r="G36" s="27">
        <f t="shared" si="4"/>
        <v>22878.13804253472</v>
      </c>
      <c r="H36" s="2"/>
    </row>
    <row r="37" spans="1:8" x14ac:dyDescent="0.25">
      <c r="A37" s="6">
        <v>0</v>
      </c>
      <c r="B37" s="6">
        <v>6</v>
      </c>
      <c r="C37" s="25">
        <f t="shared" si="2"/>
        <v>1800000</v>
      </c>
      <c r="D37" s="26">
        <f t="shared" si="3"/>
        <v>6000000</v>
      </c>
      <c r="E37" s="21">
        <f t="shared" si="5"/>
        <v>7560000</v>
      </c>
      <c r="F37" s="22">
        <f t="shared" si="6"/>
        <v>3308254.7031467012</v>
      </c>
      <c r="G37" s="27">
        <f t="shared" si="4"/>
        <v>27568.789192889177</v>
      </c>
      <c r="H37" s="2"/>
    </row>
    <row r="38" spans="1:8" x14ac:dyDescent="0.25">
      <c r="A38" s="6">
        <v>0</v>
      </c>
      <c r="B38" s="6">
        <v>7</v>
      </c>
      <c r="C38" s="25">
        <f t="shared" si="2"/>
        <v>1800000</v>
      </c>
      <c r="D38" s="26">
        <f t="shared" si="3"/>
        <v>6000000</v>
      </c>
      <c r="E38" s="21">
        <f t="shared" si="5"/>
        <v>8820000</v>
      </c>
      <c r="F38" s="22">
        <f t="shared" si="6"/>
        <v>3875823.4923395906</v>
      </c>
      <c r="G38" s="27">
        <f t="shared" si="4"/>
        <v>32298.529102829925</v>
      </c>
      <c r="H38" s="2"/>
    </row>
    <row r="39" spans="1:8" x14ac:dyDescent="0.25">
      <c r="A39" s="6">
        <v>0</v>
      </c>
      <c r="B39" s="6">
        <v>8</v>
      </c>
      <c r="C39" s="25">
        <f t="shared" si="2"/>
        <v>1800000</v>
      </c>
      <c r="D39" s="26">
        <f t="shared" si="3"/>
        <v>6000000</v>
      </c>
      <c r="E39" s="21">
        <f t="shared" si="5"/>
        <v>10080000</v>
      </c>
      <c r="F39" s="22">
        <f t="shared" si="6"/>
        <v>4448122.0214424208</v>
      </c>
      <c r="G39" s="27">
        <f t="shared" si="4"/>
        <v>37067.683512020179</v>
      </c>
      <c r="H39" s="2"/>
    </row>
    <row r="40" spans="1:8" x14ac:dyDescent="0.25">
      <c r="A40" s="6">
        <v>0</v>
      </c>
      <c r="B40" s="6">
        <v>9</v>
      </c>
      <c r="C40" s="25">
        <f t="shared" si="2"/>
        <v>1800000</v>
      </c>
      <c r="D40" s="26">
        <f t="shared" si="3"/>
        <v>6000000</v>
      </c>
      <c r="E40" s="21">
        <f t="shared" si="5"/>
        <v>11340000</v>
      </c>
      <c r="F40" s="22">
        <f t="shared" si="6"/>
        <v>5025189.7049544407</v>
      </c>
      <c r="G40" s="27">
        <f t="shared" si="4"/>
        <v>41876.58087462034</v>
      </c>
      <c r="H40" s="2"/>
    </row>
    <row r="41" spans="1:8" x14ac:dyDescent="0.25">
      <c r="A41" s="6">
        <v>0</v>
      </c>
      <c r="B41" s="6">
        <v>10</v>
      </c>
      <c r="C41" s="25">
        <f t="shared" si="2"/>
        <v>1800000</v>
      </c>
      <c r="D41" s="26">
        <f t="shared" si="3"/>
        <v>6000000</v>
      </c>
      <c r="E41" s="21">
        <f>((VLOOKUP($A41,$B$15:$I$24,6,FALSE))*$C41)+E40</f>
        <v>12600000</v>
      </c>
      <c r="F41" s="22">
        <f t="shared" si="6"/>
        <v>5607066.2858290607</v>
      </c>
      <c r="G41" s="27">
        <f t="shared" si="4"/>
        <v>46725.552381908841</v>
      </c>
      <c r="H41" s="2"/>
    </row>
    <row r="42" spans="1:8" x14ac:dyDescent="0.25">
      <c r="A42" s="6">
        <v>0</v>
      </c>
      <c r="B42" s="6">
        <v>11</v>
      </c>
      <c r="C42" s="25">
        <f t="shared" si="2"/>
        <v>1800000</v>
      </c>
      <c r="D42" s="26">
        <f t="shared" si="3"/>
        <v>6000000</v>
      </c>
      <c r="E42" s="21">
        <f>((VLOOKUP($A42,$B$15:$I$24,6,FALSE))*$C42)+E41</f>
        <v>13860000</v>
      </c>
      <c r="F42" s="22">
        <f t="shared" si="6"/>
        <v>6193791.8382109692</v>
      </c>
      <c r="G42" s="27">
        <f t="shared" si="4"/>
        <v>51614.931985091411</v>
      </c>
      <c r="H42" s="2"/>
    </row>
    <row r="43" spans="1:8" x14ac:dyDescent="0.25">
      <c r="A43" s="6">
        <v>0</v>
      </c>
      <c r="B43" s="6">
        <v>12</v>
      </c>
      <c r="C43" s="25">
        <f t="shared" si="2"/>
        <v>1800000</v>
      </c>
      <c r="D43" s="26">
        <f t="shared" si="3"/>
        <v>6000000</v>
      </c>
      <c r="E43" s="21">
        <f>((VLOOKUP($A43,$B$15:$I$24,6,FALSE))*$C43)+E42</f>
        <v>15120000</v>
      </c>
      <c r="F43" s="22">
        <f t="shared" si="6"/>
        <v>6785406.7701960607</v>
      </c>
      <c r="G43" s="27">
        <f t="shared" si="4"/>
        <v>56545.056418300512</v>
      </c>
      <c r="H43" s="2"/>
    </row>
    <row r="44" spans="1:8" x14ac:dyDescent="0.25">
      <c r="A44" s="6">
        <v>1</v>
      </c>
      <c r="B44" s="6">
        <v>13</v>
      </c>
      <c r="C44" s="25">
        <f t="shared" si="2"/>
        <v>2520000</v>
      </c>
      <c r="D44" s="26">
        <f t="shared" si="3"/>
        <v>8400000</v>
      </c>
      <c r="E44" s="21">
        <f t="shared" si="5"/>
        <v>16884000</v>
      </c>
      <c r="F44" s="22">
        <f t="shared" si="6"/>
        <v>7597951.8266143613</v>
      </c>
      <c r="G44" s="27">
        <f t="shared" si="4"/>
        <v>63316.265221786343</v>
      </c>
      <c r="H44" s="2"/>
    </row>
    <row r="45" spans="1:8" x14ac:dyDescent="0.25">
      <c r="A45" s="6">
        <v>1</v>
      </c>
      <c r="B45" s="6">
        <v>14</v>
      </c>
      <c r="C45" s="25">
        <f t="shared" si="2"/>
        <v>2520000</v>
      </c>
      <c r="D45" s="26">
        <f t="shared" si="3"/>
        <v>8400000</v>
      </c>
      <c r="E45" s="21">
        <f t="shared" si="5"/>
        <v>18648000</v>
      </c>
      <c r="F45" s="22">
        <f t="shared" si="6"/>
        <v>8417268.091836147</v>
      </c>
      <c r="G45" s="27">
        <f t="shared" si="4"/>
        <v>70143.900765301238</v>
      </c>
      <c r="H45" s="2"/>
    </row>
    <row r="46" spans="1:8" x14ac:dyDescent="0.25">
      <c r="A46" s="6">
        <v>1</v>
      </c>
      <c r="B46" s="6">
        <v>15</v>
      </c>
      <c r="C46" s="25">
        <f t="shared" si="2"/>
        <v>2520000</v>
      </c>
      <c r="D46" s="26">
        <f t="shared" si="3"/>
        <v>8400000</v>
      </c>
      <c r="E46" s="21">
        <f t="shared" si="5"/>
        <v>20412000</v>
      </c>
      <c r="F46" s="22">
        <f t="shared" si="6"/>
        <v>9243411.9926014487</v>
      </c>
      <c r="G46" s="27">
        <f t="shared" si="4"/>
        <v>77028.433271678747</v>
      </c>
      <c r="H46" s="2"/>
    </row>
    <row r="47" spans="1:8" x14ac:dyDescent="0.25">
      <c r="A47" s="6">
        <v>1</v>
      </c>
      <c r="B47" s="6">
        <v>16</v>
      </c>
      <c r="C47" s="25">
        <f t="shared" si="2"/>
        <v>2520000</v>
      </c>
      <c r="D47" s="26">
        <f t="shared" si="3"/>
        <v>8400000</v>
      </c>
      <c r="E47" s="21">
        <f t="shared" si="5"/>
        <v>22176000</v>
      </c>
      <c r="F47" s="22">
        <f t="shared" si="6"/>
        <v>10076440.425873127</v>
      </c>
      <c r="G47" s="27">
        <f t="shared" si="4"/>
        <v>83970.336882276068</v>
      </c>
      <c r="H47" s="2"/>
    </row>
    <row r="48" spans="1:8" x14ac:dyDescent="0.25">
      <c r="A48" s="6">
        <v>1</v>
      </c>
      <c r="B48" s="6">
        <v>17</v>
      </c>
      <c r="C48" s="25">
        <f t="shared" si="2"/>
        <v>2520000</v>
      </c>
      <c r="D48" s="26">
        <f t="shared" si="3"/>
        <v>8400000</v>
      </c>
      <c r="E48" s="21">
        <f t="shared" si="5"/>
        <v>23940000</v>
      </c>
      <c r="F48" s="22">
        <f t="shared" si="6"/>
        <v>10916410.762755403</v>
      </c>
      <c r="G48" s="27">
        <f t="shared" si="4"/>
        <v>90970.089689628352</v>
      </c>
      <c r="H48" s="2"/>
    </row>
    <row r="49" spans="1:8" x14ac:dyDescent="0.25">
      <c r="A49" s="6">
        <v>1</v>
      </c>
      <c r="B49" s="6">
        <v>18</v>
      </c>
      <c r="C49" s="25">
        <f t="shared" si="2"/>
        <v>2520000</v>
      </c>
      <c r="D49" s="26">
        <f t="shared" si="3"/>
        <v>8400000</v>
      </c>
      <c r="E49" s="21">
        <f t="shared" si="5"/>
        <v>25704000</v>
      </c>
      <c r="F49" s="22">
        <f t="shared" si="6"/>
        <v>11763380.852445032</v>
      </c>
      <c r="G49" s="27">
        <f t="shared" si="4"/>
        <v>98028.173770375273</v>
      </c>
      <c r="H49" s="2"/>
    </row>
    <row r="50" spans="1:8" x14ac:dyDescent="0.25">
      <c r="A50" s="6">
        <v>1</v>
      </c>
      <c r="B50" s="6">
        <v>19</v>
      </c>
      <c r="C50" s="25">
        <f t="shared" si="2"/>
        <v>2520000</v>
      </c>
      <c r="D50" s="26">
        <f t="shared" si="3"/>
        <v>8400000</v>
      </c>
      <c r="E50" s="21">
        <f t="shared" si="5"/>
        <v>27468000</v>
      </c>
      <c r="F50" s="22">
        <f t="shared" si="6"/>
        <v>12617409.026215408</v>
      </c>
      <c r="G50" s="27">
        <f t="shared" si="4"/>
        <v>105145.07521846174</v>
      </c>
      <c r="H50" s="2"/>
    </row>
    <row r="51" spans="1:8" x14ac:dyDescent="0.25">
      <c r="A51" s="6">
        <v>1</v>
      </c>
      <c r="B51" s="6">
        <v>20</v>
      </c>
      <c r="C51" s="25">
        <f t="shared" si="2"/>
        <v>2520000</v>
      </c>
      <c r="D51" s="26">
        <f t="shared" si="3"/>
        <v>8400000</v>
      </c>
      <c r="E51" s="21">
        <f t="shared" si="5"/>
        <v>29232000</v>
      </c>
      <c r="F51" s="22">
        <f t="shared" si="6"/>
        <v>13478554.101433869</v>
      </c>
      <c r="G51" s="27">
        <f t="shared" si="4"/>
        <v>112321.28417861559</v>
      </c>
      <c r="H51" s="2"/>
    </row>
    <row r="52" spans="1:8" x14ac:dyDescent="0.25">
      <c r="A52" s="6">
        <v>1</v>
      </c>
      <c r="B52" s="6">
        <v>21</v>
      </c>
      <c r="C52" s="25">
        <f t="shared" si="2"/>
        <v>2520000</v>
      </c>
      <c r="D52" s="26">
        <f t="shared" si="3"/>
        <v>8400000</v>
      </c>
      <c r="E52" s="21">
        <f t="shared" si="5"/>
        <v>30996000</v>
      </c>
      <c r="F52" s="22">
        <f t="shared" si="6"/>
        <v>14346875.385612486</v>
      </c>
      <c r="G52" s="27">
        <f t="shared" si="4"/>
        <v>119557.29488010406</v>
      </c>
      <c r="H52" s="2"/>
    </row>
    <row r="53" spans="1:8" x14ac:dyDescent="0.25">
      <c r="A53" s="6">
        <v>1</v>
      </c>
      <c r="B53" s="6">
        <v>22</v>
      </c>
      <c r="C53" s="25">
        <f t="shared" si="2"/>
        <v>2520000</v>
      </c>
      <c r="D53" s="26">
        <f t="shared" si="3"/>
        <v>8400000</v>
      </c>
      <c r="E53" s="21">
        <f t="shared" si="5"/>
        <v>32760000</v>
      </c>
      <c r="F53" s="22">
        <f t="shared" si="6"/>
        <v>15222432.680492589</v>
      </c>
      <c r="G53" s="27">
        <f t="shared" si="4"/>
        <v>126853.60567077158</v>
      </c>
      <c r="H53" s="2"/>
    </row>
    <row r="54" spans="1:8" x14ac:dyDescent="0.25">
      <c r="A54" s="6">
        <v>1</v>
      </c>
      <c r="B54" s="6">
        <v>23</v>
      </c>
      <c r="C54" s="25">
        <f t="shared" si="2"/>
        <v>2520000</v>
      </c>
      <c r="D54" s="26">
        <f t="shared" si="3"/>
        <v>8400000</v>
      </c>
      <c r="E54" s="21">
        <f t="shared" si="5"/>
        <v>34524000</v>
      </c>
      <c r="F54" s="22">
        <f t="shared" si="6"/>
        <v>16105286.286163362</v>
      </c>
      <c r="G54" s="27">
        <f t="shared" si="4"/>
        <v>134210.71905136135</v>
      </c>
      <c r="H54" s="2"/>
    </row>
    <row r="55" spans="1:8" x14ac:dyDescent="0.25">
      <c r="A55" s="6">
        <v>1</v>
      </c>
      <c r="B55" s="6">
        <v>24</v>
      </c>
      <c r="C55" s="25">
        <f t="shared" si="2"/>
        <v>2520000</v>
      </c>
      <c r="D55" s="26">
        <f t="shared" si="3"/>
        <v>8400000</v>
      </c>
      <c r="E55" s="21">
        <f t="shared" si="5"/>
        <v>36288000</v>
      </c>
      <c r="F55" s="22">
        <f t="shared" si="6"/>
        <v>16995497.005214721</v>
      </c>
      <c r="G55" s="27">
        <f t="shared" si="4"/>
        <v>141629.14171012267</v>
      </c>
      <c r="H55" s="2"/>
    </row>
    <row r="56" spans="1:8" x14ac:dyDescent="0.25">
      <c r="A56" s="6">
        <v>2</v>
      </c>
      <c r="B56" s="6">
        <v>25</v>
      </c>
      <c r="C56" s="25">
        <f t="shared" si="2"/>
        <v>3528000</v>
      </c>
      <c r="D56" s="26">
        <f t="shared" si="3"/>
        <v>11760000</v>
      </c>
      <c r="E56" s="21">
        <f t="shared" si="5"/>
        <v>38404800</v>
      </c>
      <c r="F56" s="22">
        <f t="shared" si="6"/>
        <v>18548326.146924842</v>
      </c>
      <c r="G56" s="27">
        <f t="shared" si="4"/>
        <v>154569.38455770703</v>
      </c>
      <c r="H56" s="2"/>
    </row>
    <row r="57" spans="1:8" x14ac:dyDescent="0.25">
      <c r="A57" s="6">
        <v>2</v>
      </c>
      <c r="B57" s="6">
        <v>26</v>
      </c>
      <c r="C57" s="25">
        <f t="shared" si="2"/>
        <v>3528000</v>
      </c>
      <c r="D57" s="26">
        <f t="shared" si="3"/>
        <v>11760000</v>
      </c>
      <c r="E57" s="21">
        <f t="shared" si="5"/>
        <v>40521600</v>
      </c>
      <c r="F57" s="22">
        <f t="shared" si="6"/>
        <v>20114095.531482548</v>
      </c>
      <c r="G57" s="27">
        <f t="shared" si="4"/>
        <v>167617.46276235455</v>
      </c>
      <c r="H57" s="2"/>
    </row>
    <row r="58" spans="1:8" x14ac:dyDescent="0.25">
      <c r="A58" s="6">
        <v>2</v>
      </c>
      <c r="B58" s="6">
        <v>27</v>
      </c>
      <c r="C58" s="25">
        <f t="shared" si="2"/>
        <v>3528000</v>
      </c>
      <c r="D58" s="26">
        <f t="shared" si="3"/>
        <v>11760000</v>
      </c>
      <c r="E58" s="21">
        <f t="shared" si="5"/>
        <v>42638400</v>
      </c>
      <c r="F58" s="22">
        <f t="shared" si="6"/>
        <v>21692912.994244903</v>
      </c>
      <c r="G58" s="27">
        <f t="shared" si="4"/>
        <v>180774.27495204087</v>
      </c>
      <c r="H58" s="2"/>
    </row>
    <row r="59" spans="1:8" x14ac:dyDescent="0.25">
      <c r="A59" s="6">
        <v>2</v>
      </c>
      <c r="B59" s="6">
        <v>28</v>
      </c>
      <c r="C59" s="25">
        <f t="shared" si="2"/>
        <v>3528000</v>
      </c>
      <c r="D59" s="26">
        <f t="shared" si="3"/>
        <v>11760000</v>
      </c>
      <c r="E59" s="21">
        <f t="shared" si="5"/>
        <v>44755200</v>
      </c>
      <c r="F59" s="22">
        <f t="shared" si="6"/>
        <v>23284887.269196942</v>
      </c>
      <c r="G59" s="27">
        <f t="shared" si="4"/>
        <v>194040.72724330786</v>
      </c>
      <c r="H59" s="2"/>
    </row>
    <row r="60" spans="1:8" x14ac:dyDescent="0.25">
      <c r="A60" s="6">
        <v>2</v>
      </c>
      <c r="B60" s="6">
        <v>29</v>
      </c>
      <c r="C60" s="25">
        <f t="shared" si="2"/>
        <v>3528000</v>
      </c>
      <c r="D60" s="26">
        <f t="shared" si="3"/>
        <v>11760000</v>
      </c>
      <c r="E60" s="21">
        <f t="shared" si="5"/>
        <v>46872000</v>
      </c>
      <c r="F60" s="22">
        <f t="shared" si="6"/>
        <v>24890127.99644025</v>
      </c>
      <c r="G60" s="27">
        <f t="shared" si="4"/>
        <v>207417.73330366876</v>
      </c>
      <c r="H60" s="2"/>
    </row>
    <row r="61" spans="1:8" x14ac:dyDescent="0.25">
      <c r="A61" s="6">
        <v>2</v>
      </c>
      <c r="B61" s="6">
        <v>30</v>
      </c>
      <c r="C61" s="25">
        <f t="shared" si="2"/>
        <v>3528000</v>
      </c>
      <c r="D61" s="26">
        <f t="shared" si="3"/>
        <v>11760000</v>
      </c>
      <c r="E61" s="21">
        <f t="shared" si="5"/>
        <v>48988800</v>
      </c>
      <c r="F61" s="22">
        <f t="shared" si="6"/>
        <v>26508745.72974392</v>
      </c>
      <c r="G61" s="27">
        <f t="shared" si="4"/>
        <v>220906.21441453267</v>
      </c>
      <c r="H61" s="2"/>
    </row>
    <row r="62" spans="1:8" x14ac:dyDescent="0.25">
      <c r="A62" s="6">
        <v>2</v>
      </c>
      <c r="B62" s="6">
        <v>31</v>
      </c>
      <c r="C62" s="25">
        <f t="shared" si="2"/>
        <v>3528000</v>
      </c>
      <c r="D62" s="26">
        <f t="shared" si="3"/>
        <v>11760000</v>
      </c>
      <c r="E62" s="21">
        <f t="shared" si="5"/>
        <v>51105600</v>
      </c>
      <c r="F62" s="22">
        <f t="shared" si="6"/>
        <v>28140851.944158453</v>
      </c>
      <c r="G62" s="27">
        <f t="shared" si="4"/>
        <v>234507.0995346538</v>
      </c>
      <c r="H62" s="2"/>
    </row>
    <row r="63" spans="1:8" x14ac:dyDescent="0.25">
      <c r="A63" s="6">
        <v>2</v>
      </c>
      <c r="B63" s="6">
        <v>32</v>
      </c>
      <c r="C63" s="25">
        <f t="shared" si="2"/>
        <v>3528000</v>
      </c>
      <c r="D63" s="26">
        <f t="shared" si="3"/>
        <v>11760000</v>
      </c>
      <c r="E63" s="21">
        <f t="shared" si="5"/>
        <v>53222400</v>
      </c>
      <c r="F63" s="22">
        <f t="shared" si="6"/>
        <v>29786559.043693107</v>
      </c>
      <c r="G63" s="27">
        <f t="shared" si="4"/>
        <v>248221.32536410925</v>
      </c>
      <c r="H63" s="2"/>
    </row>
    <row r="64" spans="1:8" x14ac:dyDescent="0.25">
      <c r="A64" s="6">
        <v>2</v>
      </c>
      <c r="B64" s="6">
        <v>33</v>
      </c>
      <c r="C64" s="25">
        <f t="shared" si="2"/>
        <v>3528000</v>
      </c>
      <c r="D64" s="26">
        <f t="shared" si="3"/>
        <v>11760000</v>
      </c>
      <c r="E64" s="21">
        <f t="shared" si="5"/>
        <v>55339200</v>
      </c>
      <c r="F64" s="22">
        <f t="shared" si="6"/>
        <v>31445980.369057216</v>
      </c>
      <c r="G64" s="27">
        <f t="shared" si="4"/>
        <v>262049.83640881014</v>
      </c>
      <c r="H64" s="2"/>
    </row>
    <row r="65" spans="1:8" x14ac:dyDescent="0.25">
      <c r="A65" s="6">
        <v>2</v>
      </c>
      <c r="B65" s="6">
        <v>34</v>
      </c>
      <c r="C65" s="25">
        <f t="shared" si="2"/>
        <v>3528000</v>
      </c>
      <c r="D65" s="26">
        <f t="shared" si="3"/>
        <v>11760000</v>
      </c>
      <c r="E65" s="21">
        <f t="shared" si="5"/>
        <v>57456000</v>
      </c>
      <c r="F65" s="22">
        <f t="shared" si="6"/>
        <v>33119230.205466025</v>
      </c>
      <c r="G65" s="27">
        <f t="shared" si="4"/>
        <v>275993.58504555019</v>
      </c>
      <c r="H65" s="2"/>
    </row>
    <row r="66" spans="1:8" x14ac:dyDescent="0.25">
      <c r="A66" s="6">
        <v>2</v>
      </c>
      <c r="B66" s="6">
        <v>35</v>
      </c>
      <c r="C66" s="25">
        <f t="shared" si="2"/>
        <v>3528000</v>
      </c>
      <c r="D66" s="26">
        <f t="shared" si="3"/>
        <v>11760000</v>
      </c>
      <c r="E66" s="21">
        <f t="shared" si="5"/>
        <v>59572800</v>
      </c>
      <c r="F66" s="22">
        <f t="shared" si="6"/>
        <v>34806423.790511578</v>
      </c>
      <c r="G66" s="27">
        <f t="shared" si="4"/>
        <v>290053.53158759652</v>
      </c>
      <c r="H66" s="2"/>
    </row>
    <row r="67" spans="1:8" x14ac:dyDescent="0.25">
      <c r="A67" s="6">
        <v>2</v>
      </c>
      <c r="B67" s="6">
        <v>36</v>
      </c>
      <c r="C67" s="25">
        <f t="shared" si="2"/>
        <v>3528000</v>
      </c>
      <c r="D67" s="26">
        <f t="shared" si="3"/>
        <v>11760000</v>
      </c>
      <c r="E67" s="21">
        <f t="shared" si="5"/>
        <v>61689600</v>
      </c>
      <c r="F67" s="22">
        <f t="shared" si="6"/>
        <v>36507677.322099172</v>
      </c>
      <c r="G67" s="27">
        <f t="shared" si="4"/>
        <v>304230.64435082645</v>
      </c>
      <c r="H67" s="2"/>
    </row>
    <row r="68" spans="1:8" x14ac:dyDescent="0.25">
      <c r="A68" s="6">
        <v>3</v>
      </c>
      <c r="B68" s="6">
        <v>37</v>
      </c>
      <c r="C68" s="25">
        <f t="shared" si="2"/>
        <v>4586400</v>
      </c>
      <c r="D68" s="26">
        <f t="shared" si="3"/>
        <v>15288000</v>
      </c>
      <c r="E68" s="21">
        <f t="shared" si="5"/>
        <v>63982800</v>
      </c>
      <c r="F68" s="22">
        <f t="shared" si="6"/>
        <v>39105107.966449998</v>
      </c>
      <c r="G68" s="27">
        <f t="shared" si="4"/>
        <v>325875.8997204167</v>
      </c>
      <c r="H68" s="2"/>
    </row>
    <row r="69" spans="1:8" x14ac:dyDescent="0.25">
      <c r="A69" s="6">
        <v>3</v>
      </c>
      <c r="B69" s="6">
        <v>38</v>
      </c>
      <c r="C69" s="25">
        <f t="shared" si="2"/>
        <v>4586400</v>
      </c>
      <c r="D69" s="26">
        <f t="shared" si="3"/>
        <v>15288000</v>
      </c>
      <c r="E69" s="21">
        <f t="shared" si="5"/>
        <v>66276000</v>
      </c>
      <c r="F69" s="22">
        <f t="shared" si="6"/>
        <v>41724183.866170414</v>
      </c>
      <c r="G69" s="27">
        <f t="shared" si="4"/>
        <v>347701.53221808682</v>
      </c>
      <c r="H69" s="2"/>
    </row>
    <row r="70" spans="1:8" x14ac:dyDescent="0.25">
      <c r="A70" s="6">
        <v>3</v>
      </c>
      <c r="B70" s="6">
        <v>39</v>
      </c>
      <c r="C70" s="25">
        <f t="shared" si="2"/>
        <v>4586400</v>
      </c>
      <c r="D70" s="26">
        <f t="shared" si="3"/>
        <v>15288000</v>
      </c>
      <c r="E70" s="21">
        <f t="shared" si="5"/>
        <v>68569200</v>
      </c>
      <c r="F70" s="22">
        <f t="shared" si="6"/>
        <v>44365085.398388498</v>
      </c>
      <c r="G70" s="27">
        <f t="shared" si="4"/>
        <v>369709.04498657078</v>
      </c>
      <c r="H70" s="2"/>
    </row>
    <row r="71" spans="1:8" x14ac:dyDescent="0.25">
      <c r="A71" s="6">
        <v>3</v>
      </c>
      <c r="B71" s="6">
        <v>40</v>
      </c>
      <c r="C71" s="25">
        <f t="shared" si="2"/>
        <v>4586400</v>
      </c>
      <c r="D71" s="26">
        <f t="shared" si="3"/>
        <v>15288000</v>
      </c>
      <c r="E71" s="21">
        <f t="shared" si="5"/>
        <v>70862400</v>
      </c>
      <c r="F71" s="22">
        <f t="shared" si="6"/>
        <v>47027994.443375066</v>
      </c>
      <c r="G71" s="27">
        <f t="shared" si="4"/>
        <v>391899.95369479223</v>
      </c>
      <c r="H71" s="2"/>
    </row>
    <row r="72" spans="1:8" x14ac:dyDescent="0.25">
      <c r="A72" s="6">
        <v>3</v>
      </c>
      <c r="B72" s="6">
        <v>41</v>
      </c>
      <c r="C72" s="25">
        <f t="shared" si="2"/>
        <v>4586400</v>
      </c>
      <c r="D72" s="26">
        <f t="shared" si="3"/>
        <v>15288000</v>
      </c>
      <c r="E72" s="21">
        <f t="shared" si="5"/>
        <v>73155600</v>
      </c>
      <c r="F72" s="22">
        <f t="shared" si="6"/>
        <v>49713094.397069857</v>
      </c>
      <c r="G72" s="27">
        <f t="shared" si="4"/>
        <v>414275.7866422488</v>
      </c>
      <c r="H72" s="2"/>
    </row>
    <row r="73" spans="1:8" x14ac:dyDescent="0.25">
      <c r="A73" s="6">
        <v>3</v>
      </c>
      <c r="B73" s="6">
        <v>42</v>
      </c>
      <c r="C73" s="25">
        <f t="shared" si="2"/>
        <v>4586400</v>
      </c>
      <c r="D73" s="26">
        <f t="shared" si="3"/>
        <v>15288000</v>
      </c>
      <c r="E73" s="21">
        <f t="shared" si="5"/>
        <v>75448800</v>
      </c>
      <c r="F73" s="22">
        <f t="shared" si="6"/>
        <v>52420570.183712102</v>
      </c>
      <c r="G73" s="27">
        <f t="shared" si="4"/>
        <v>436838.08486426756</v>
      </c>
      <c r="H73" s="2"/>
    </row>
    <row r="74" spans="1:8" x14ac:dyDescent="0.25">
      <c r="A74" s="6">
        <v>3</v>
      </c>
      <c r="B74" s="6">
        <v>43</v>
      </c>
      <c r="C74" s="25">
        <f t="shared" si="2"/>
        <v>4586400</v>
      </c>
      <c r="D74" s="26">
        <f t="shared" si="3"/>
        <v>15288000</v>
      </c>
      <c r="E74" s="21">
        <f t="shared" si="5"/>
        <v>77742000</v>
      </c>
      <c r="F74" s="22">
        <f t="shared" si="6"/>
        <v>55150608.268576369</v>
      </c>
      <c r="G74" s="27">
        <f t="shared" si="4"/>
        <v>459588.40223813645</v>
      </c>
      <c r="H74" s="2"/>
    </row>
    <row r="75" spans="1:8" x14ac:dyDescent="0.25">
      <c r="A75" s="6">
        <v>3</v>
      </c>
      <c r="B75" s="6">
        <v>44</v>
      </c>
      <c r="C75" s="25">
        <f t="shared" si="2"/>
        <v>4586400</v>
      </c>
      <c r="D75" s="26">
        <f t="shared" si="3"/>
        <v>15288000</v>
      </c>
      <c r="E75" s="21">
        <f t="shared" si="5"/>
        <v>80035200</v>
      </c>
      <c r="F75" s="22">
        <f t="shared" si="6"/>
        <v>57903396.670814507</v>
      </c>
      <c r="G75" s="27">
        <f t="shared" si="4"/>
        <v>482528.3055901209</v>
      </c>
      <c r="H75" s="2"/>
    </row>
    <row r="76" spans="1:8" x14ac:dyDescent="0.25">
      <c r="A76" s="6">
        <v>3</v>
      </c>
      <c r="B76" s="6">
        <v>45</v>
      </c>
      <c r="C76" s="25">
        <f t="shared" si="2"/>
        <v>4586400</v>
      </c>
      <c r="D76" s="26">
        <f t="shared" si="3"/>
        <v>15288000</v>
      </c>
      <c r="E76" s="21">
        <f t="shared" si="5"/>
        <v>82328400</v>
      </c>
      <c r="F76" s="22">
        <f t="shared" si="6"/>
        <v>60679124.97640463</v>
      </c>
      <c r="G76" s="27">
        <f t="shared" si="4"/>
        <v>505659.37480337196</v>
      </c>
      <c r="H76" s="2"/>
    </row>
    <row r="77" spans="1:8" x14ac:dyDescent="0.25">
      <c r="A77" s="6">
        <v>3</v>
      </c>
      <c r="B77" s="6">
        <v>46</v>
      </c>
      <c r="C77" s="25">
        <f t="shared" si="2"/>
        <v>4586400</v>
      </c>
      <c r="D77" s="26">
        <f t="shared" si="3"/>
        <v>15288000</v>
      </c>
      <c r="E77" s="21">
        <f t="shared" si="5"/>
        <v>84621600</v>
      </c>
      <c r="F77" s="22">
        <f t="shared" si="6"/>
        <v>63477984.351208001</v>
      </c>
      <c r="G77" s="27">
        <f t="shared" si="4"/>
        <v>528983.20292673341</v>
      </c>
      <c r="H77" s="2"/>
    </row>
    <row r="78" spans="1:8" x14ac:dyDescent="0.25">
      <c r="A78" s="6">
        <v>3</v>
      </c>
      <c r="B78" s="6">
        <v>47</v>
      </c>
      <c r="C78" s="25">
        <f t="shared" si="2"/>
        <v>4586400</v>
      </c>
      <c r="D78" s="26">
        <f t="shared" si="3"/>
        <v>15288000</v>
      </c>
      <c r="E78" s="21">
        <f t="shared" si="5"/>
        <v>86914800</v>
      </c>
      <c r="F78" s="22">
        <f t="shared" si="6"/>
        <v>66300167.554134734</v>
      </c>
      <c r="G78" s="27">
        <f t="shared" si="4"/>
        <v>552501.39628445613</v>
      </c>
      <c r="H78" s="2"/>
    </row>
    <row r="79" spans="1:8" x14ac:dyDescent="0.25">
      <c r="A79" s="6">
        <v>3</v>
      </c>
      <c r="B79" s="6">
        <v>48</v>
      </c>
      <c r="C79" s="25">
        <f t="shared" si="2"/>
        <v>4586400</v>
      </c>
      <c r="D79" s="26">
        <f t="shared" si="3"/>
        <v>15288000</v>
      </c>
      <c r="E79" s="21">
        <f t="shared" si="5"/>
        <v>89208000</v>
      </c>
      <c r="F79" s="22">
        <f t="shared" si="6"/>
        <v>69145868.950419188</v>
      </c>
      <c r="G79" s="27">
        <f t="shared" si="4"/>
        <v>576215.57458682661</v>
      </c>
      <c r="H79" s="2"/>
    </row>
    <row r="80" spans="1:8" x14ac:dyDescent="0.25">
      <c r="A80" s="6">
        <v>4</v>
      </c>
      <c r="B80" s="6">
        <v>49</v>
      </c>
      <c r="C80" s="25">
        <f t="shared" si="2"/>
        <v>5962320</v>
      </c>
      <c r="D80" s="26">
        <f t="shared" si="3"/>
        <v>19874400</v>
      </c>
      <c r="E80" s="21">
        <f t="shared" si="5"/>
        <v>92189160</v>
      </c>
      <c r="F80" s="22">
        <f t="shared" si="6"/>
        <v>72703244.525006011</v>
      </c>
      <c r="G80" s="27">
        <f t="shared" si="4"/>
        <v>605860.37104171677</v>
      </c>
      <c r="H80" s="2"/>
    </row>
    <row r="81" spans="1:8" x14ac:dyDescent="0.25">
      <c r="A81" s="6">
        <v>4</v>
      </c>
      <c r="B81" s="6">
        <v>50</v>
      </c>
      <c r="C81" s="25">
        <f t="shared" si="2"/>
        <v>5962320</v>
      </c>
      <c r="D81" s="26">
        <f t="shared" si="3"/>
        <v>19874400</v>
      </c>
      <c r="E81" s="21">
        <f t="shared" si="5"/>
        <v>95170320</v>
      </c>
      <c r="F81" s="22">
        <f t="shared" si="6"/>
        <v>76290264.896047726</v>
      </c>
      <c r="G81" s="27">
        <f t="shared" si="4"/>
        <v>635752.20746706438</v>
      </c>
      <c r="H81" s="2"/>
    </row>
    <row r="82" spans="1:8" x14ac:dyDescent="0.25">
      <c r="A82" s="6">
        <v>4</v>
      </c>
      <c r="B82" s="6">
        <v>51</v>
      </c>
      <c r="C82" s="25">
        <f t="shared" si="2"/>
        <v>5962320</v>
      </c>
      <c r="D82" s="26">
        <f t="shared" si="3"/>
        <v>19874400</v>
      </c>
      <c r="E82" s="21">
        <f t="shared" si="5"/>
        <v>98151480</v>
      </c>
      <c r="F82" s="22">
        <f t="shared" si="6"/>
        <v>79907177.103514791</v>
      </c>
      <c r="G82" s="27">
        <f t="shared" si="4"/>
        <v>665893.14252928994</v>
      </c>
      <c r="H82" s="2"/>
    </row>
    <row r="83" spans="1:8" x14ac:dyDescent="0.25">
      <c r="A83" s="6">
        <v>4</v>
      </c>
      <c r="B83" s="6">
        <v>52</v>
      </c>
      <c r="C83" s="25">
        <f t="shared" si="2"/>
        <v>5962320</v>
      </c>
      <c r="D83" s="26">
        <f t="shared" si="3"/>
        <v>19874400</v>
      </c>
      <c r="E83" s="21">
        <f t="shared" si="5"/>
        <v>101132640</v>
      </c>
      <c r="F83" s="22">
        <f t="shared" si="6"/>
        <v>83554230.246044084</v>
      </c>
      <c r="G83" s="27">
        <f t="shared" si="4"/>
        <v>696285.25205036742</v>
      </c>
      <c r="H83" s="2"/>
    </row>
    <row r="84" spans="1:8" x14ac:dyDescent="0.25">
      <c r="A84" s="6">
        <v>4</v>
      </c>
      <c r="B84" s="6">
        <v>53</v>
      </c>
      <c r="C84" s="25">
        <f t="shared" si="2"/>
        <v>5962320</v>
      </c>
      <c r="D84" s="26">
        <f t="shared" si="3"/>
        <v>19874400</v>
      </c>
      <c r="E84" s="21">
        <f t="shared" si="5"/>
        <v>104113800</v>
      </c>
      <c r="F84" s="22">
        <f t="shared" si="6"/>
        <v>87231675.498094454</v>
      </c>
      <c r="G84" s="27">
        <f t="shared" si="4"/>
        <v>726930.62915078725</v>
      </c>
      <c r="H84" s="2"/>
    </row>
    <row r="85" spans="1:8" x14ac:dyDescent="0.25">
      <c r="A85" s="6">
        <v>4</v>
      </c>
      <c r="B85" s="6">
        <v>54</v>
      </c>
      <c r="C85" s="25">
        <f t="shared" si="2"/>
        <v>5962320</v>
      </c>
      <c r="D85" s="26">
        <f t="shared" si="3"/>
        <v>19874400</v>
      </c>
      <c r="E85" s="21">
        <f t="shared" si="5"/>
        <v>107094960</v>
      </c>
      <c r="F85" s="22">
        <f t="shared" si="6"/>
        <v>90939766.127245247</v>
      </c>
      <c r="G85" s="27">
        <f t="shared" si="4"/>
        <v>757831.38439371053</v>
      </c>
      <c r="H85" s="2"/>
    </row>
    <row r="86" spans="1:8" x14ac:dyDescent="0.25">
      <c r="A86" s="6">
        <v>4</v>
      </c>
      <c r="B86" s="6">
        <v>55</v>
      </c>
      <c r="C86" s="25">
        <f t="shared" si="2"/>
        <v>5962320</v>
      </c>
      <c r="D86" s="26">
        <f t="shared" si="3"/>
        <v>19874400</v>
      </c>
      <c r="E86" s="21">
        <f t="shared" si="5"/>
        <v>110076120</v>
      </c>
      <c r="F86" s="22">
        <f t="shared" si="6"/>
        <v>94678757.511638954</v>
      </c>
      <c r="G86" s="27">
        <f t="shared" si="4"/>
        <v>788989.64593032468</v>
      </c>
      <c r="H86" s="2"/>
    </row>
    <row r="87" spans="1:8" x14ac:dyDescent="0.25">
      <c r="A87" s="6">
        <v>4</v>
      </c>
      <c r="B87" s="6">
        <v>56</v>
      </c>
      <c r="C87" s="25">
        <f t="shared" si="2"/>
        <v>5962320</v>
      </c>
      <c r="D87" s="26">
        <f t="shared" si="3"/>
        <v>19874400</v>
      </c>
      <c r="E87" s="21">
        <f t="shared" si="5"/>
        <v>113057280</v>
      </c>
      <c r="F87" s="22">
        <f t="shared" si="6"/>
        <v>98448907.157569274</v>
      </c>
      <c r="G87" s="27">
        <f t="shared" si="4"/>
        <v>820407.55964641075</v>
      </c>
      <c r="H87" s="2"/>
    </row>
    <row r="88" spans="1:8" x14ac:dyDescent="0.25">
      <c r="A88" s="6">
        <v>4</v>
      </c>
      <c r="B88" s="6">
        <v>57</v>
      </c>
      <c r="C88" s="25">
        <f t="shared" si="2"/>
        <v>5962320</v>
      </c>
      <c r="D88" s="26">
        <f t="shared" si="3"/>
        <v>19874400</v>
      </c>
      <c r="E88" s="21">
        <f t="shared" si="5"/>
        <v>116038440</v>
      </c>
      <c r="F88" s="22">
        <f t="shared" si="6"/>
        <v>102250474.71721569</v>
      </c>
      <c r="G88" s="27">
        <f t="shared" si="4"/>
        <v>852087.28931013076</v>
      </c>
      <c r="H88" s="2"/>
    </row>
    <row r="89" spans="1:8" x14ac:dyDescent="0.25">
      <c r="A89" s="6">
        <v>4</v>
      </c>
      <c r="B89" s="6">
        <v>58</v>
      </c>
      <c r="C89" s="25">
        <f t="shared" si="2"/>
        <v>5962320</v>
      </c>
      <c r="D89" s="26">
        <f t="shared" si="3"/>
        <v>19874400</v>
      </c>
      <c r="E89" s="21">
        <f t="shared" si="5"/>
        <v>119019600</v>
      </c>
      <c r="F89" s="22">
        <f t="shared" si="6"/>
        <v>106083722.00652581</v>
      </c>
      <c r="G89" s="27">
        <f t="shared" si="4"/>
        <v>884031.01672104851</v>
      </c>
      <c r="H89" s="2"/>
    </row>
    <row r="90" spans="1:8" x14ac:dyDescent="0.25">
      <c r="A90" s="6">
        <v>4</v>
      </c>
      <c r="B90" s="6">
        <v>59</v>
      </c>
      <c r="C90" s="25">
        <f t="shared" si="2"/>
        <v>5962320</v>
      </c>
      <c r="D90" s="26">
        <f t="shared" si="3"/>
        <v>19874400</v>
      </c>
      <c r="E90" s="21">
        <f t="shared" si="5"/>
        <v>122000760</v>
      </c>
      <c r="F90" s="22">
        <f t="shared" si="6"/>
        <v>109948913.02324687</v>
      </c>
      <c r="G90" s="27">
        <f t="shared" si="4"/>
        <v>916240.94186039071</v>
      </c>
      <c r="H90" s="2"/>
    </row>
    <row r="91" spans="1:8" x14ac:dyDescent="0.25">
      <c r="A91" s="6">
        <v>4</v>
      </c>
      <c r="B91" s="6">
        <v>60</v>
      </c>
      <c r="C91" s="25">
        <f t="shared" si="2"/>
        <v>5962320</v>
      </c>
      <c r="D91" s="26">
        <f t="shared" si="3"/>
        <v>19874400</v>
      </c>
      <c r="E91" s="21">
        <f t="shared" si="5"/>
        <v>124981920</v>
      </c>
      <c r="F91" s="22">
        <f t="shared" si="6"/>
        <v>113846313.96510726</v>
      </c>
      <c r="G91" s="27">
        <f t="shared" si="4"/>
        <v>948719.28304256068</v>
      </c>
      <c r="H91" s="2"/>
    </row>
    <row r="92" spans="1:8" x14ac:dyDescent="0.25">
      <c r="A92" s="6">
        <v>5</v>
      </c>
      <c r="B92" s="6">
        <v>61</v>
      </c>
      <c r="C92" s="25">
        <f t="shared" si="2"/>
        <v>7452900</v>
      </c>
      <c r="D92" s="26">
        <f t="shared" si="3"/>
        <v>24843000</v>
      </c>
      <c r="E92" s="21">
        <f t="shared" si="5"/>
        <v>128708370</v>
      </c>
      <c r="F92" s="22">
        <f t="shared" si="6"/>
        <v>118521483.24814983</v>
      </c>
      <c r="G92" s="27">
        <f t="shared" si="4"/>
        <v>987679.02706791519</v>
      </c>
      <c r="H92" s="2"/>
    </row>
    <row r="93" spans="1:8" x14ac:dyDescent="0.25">
      <c r="A93" s="6">
        <v>5</v>
      </c>
      <c r="B93" s="6">
        <v>62</v>
      </c>
      <c r="C93" s="25">
        <f t="shared" si="2"/>
        <v>7452900</v>
      </c>
      <c r="D93" s="26">
        <f t="shared" si="3"/>
        <v>24843000</v>
      </c>
      <c r="E93" s="21">
        <f t="shared" si="5"/>
        <v>132434820</v>
      </c>
      <c r="F93" s="22">
        <f t="shared" si="6"/>
        <v>123235612.27521774</v>
      </c>
      <c r="G93" s="27">
        <f t="shared" si="4"/>
        <v>1026963.4356268146</v>
      </c>
      <c r="H93" s="2"/>
    </row>
    <row r="94" spans="1:8" x14ac:dyDescent="0.25">
      <c r="A94" s="6">
        <v>5</v>
      </c>
      <c r="B94" s="6">
        <v>63</v>
      </c>
      <c r="C94" s="25">
        <f t="shared" si="2"/>
        <v>7452900</v>
      </c>
      <c r="D94" s="26">
        <f t="shared" si="3"/>
        <v>24843000</v>
      </c>
      <c r="E94" s="21">
        <f t="shared" si="5"/>
        <v>136161270</v>
      </c>
      <c r="F94" s="22">
        <f t="shared" si="6"/>
        <v>127989025.71084456</v>
      </c>
      <c r="G94" s="27">
        <f t="shared" si="4"/>
        <v>1066575.214257038</v>
      </c>
      <c r="H94" s="2"/>
    </row>
    <row r="95" spans="1:8" x14ac:dyDescent="0.25">
      <c r="A95" s="6">
        <v>5</v>
      </c>
      <c r="B95" s="6">
        <v>64</v>
      </c>
      <c r="C95" s="25">
        <f t="shared" si="2"/>
        <v>7452900</v>
      </c>
      <c r="D95" s="26">
        <f t="shared" si="3"/>
        <v>24843000</v>
      </c>
      <c r="E95" s="21">
        <f t="shared" si="5"/>
        <v>139887720</v>
      </c>
      <c r="F95" s="22">
        <f t="shared" si="6"/>
        <v>132782050.92510159</v>
      </c>
      <c r="G95" s="27">
        <f t="shared" si="4"/>
        <v>1106517.0910425133</v>
      </c>
      <c r="H95" s="2"/>
    </row>
    <row r="96" spans="1:8" x14ac:dyDescent="0.25">
      <c r="A96" s="6">
        <v>5</v>
      </c>
      <c r="B96" s="6">
        <v>65</v>
      </c>
      <c r="C96" s="25">
        <f t="shared" si="2"/>
        <v>7452900</v>
      </c>
      <c r="D96" s="26">
        <f t="shared" si="3"/>
        <v>24843000</v>
      </c>
      <c r="E96" s="21">
        <f t="shared" si="5"/>
        <v>143614170</v>
      </c>
      <c r="F96" s="22">
        <f t="shared" si="6"/>
        <v>137615018.0161441</v>
      </c>
      <c r="G96" s="27">
        <f t="shared" si="4"/>
        <v>1146791.8168012009</v>
      </c>
      <c r="H96" s="2"/>
    </row>
    <row r="97" spans="1:8" x14ac:dyDescent="0.25">
      <c r="A97" s="6">
        <v>5</v>
      </c>
      <c r="B97" s="6">
        <v>66</v>
      </c>
      <c r="C97" s="25">
        <f>(VLOOKUP(A97,$B$15:$E$24,4,FALSE))*D97</f>
        <v>7452900</v>
      </c>
      <c r="D97" s="26">
        <f t="shared" ref="D97:D151" si="7">VLOOKUP(A97,$B$15:$C$24,2,FALSE)</f>
        <v>24843000</v>
      </c>
      <c r="E97" s="21">
        <f t="shared" si="5"/>
        <v>147340620</v>
      </c>
      <c r="F97" s="22">
        <f t="shared" si="6"/>
        <v>142488259.83294529</v>
      </c>
      <c r="G97" s="27">
        <f t="shared" ref="G97:G151" si="8">((VLOOKUP($A97,$B$15:$I$24,8,FALSE))*F97)/12</f>
        <v>1187402.1652745442</v>
      </c>
      <c r="H97" s="2"/>
    </row>
    <row r="98" spans="1:8" x14ac:dyDescent="0.25">
      <c r="A98" s="6">
        <v>5</v>
      </c>
      <c r="B98" s="6">
        <v>67</v>
      </c>
      <c r="C98" s="25">
        <f>(VLOOKUP(A98,$B$15:$E$24,4,FALSE))*D98</f>
        <v>7452900</v>
      </c>
      <c r="D98" s="26">
        <f t="shared" si="7"/>
        <v>24843000</v>
      </c>
      <c r="E98" s="21">
        <f t="shared" ref="E98:E151" si="9">((VLOOKUP($A98,$B$15:$I$24,6,FALSE))*$C98)+E97</f>
        <v>151067070</v>
      </c>
      <c r="F98" s="22">
        <f t="shared" ref="F98:F151" si="10">((VLOOKUP($A98,$B$15:$I$24,7,FALSE))*$C98)+F97+G97</f>
        <v>147402111.99821982</v>
      </c>
      <c r="G98" s="27">
        <f t="shared" si="8"/>
        <v>1228350.9333184985</v>
      </c>
      <c r="H98" s="2"/>
    </row>
    <row r="99" spans="1:8" x14ac:dyDescent="0.25">
      <c r="A99" s="6">
        <v>5</v>
      </c>
      <c r="B99" s="6">
        <v>68</v>
      </c>
      <c r="C99" s="25">
        <f>(VLOOKUP(A99,$B$15:$E$24,4,FALSE))*D99</f>
        <v>7452900</v>
      </c>
      <c r="D99" s="26">
        <f t="shared" si="7"/>
        <v>24843000</v>
      </c>
      <c r="E99" s="21">
        <f t="shared" si="9"/>
        <v>154793520</v>
      </c>
      <c r="F99" s="22">
        <f t="shared" si="10"/>
        <v>152356912.93153831</v>
      </c>
      <c r="G99" s="27">
        <f t="shared" si="8"/>
        <v>1269640.9410961526</v>
      </c>
      <c r="H99" s="2"/>
    </row>
    <row r="100" spans="1:8" x14ac:dyDescent="0.25">
      <c r="A100" s="6">
        <v>5</v>
      </c>
      <c r="B100" s="6">
        <v>69</v>
      </c>
      <c r="C100" s="25">
        <f>(VLOOKUP(A100,$B$15:$E$24,4,FALSE))*D100</f>
        <v>7452900</v>
      </c>
      <c r="D100" s="26">
        <f t="shared" si="7"/>
        <v>24843000</v>
      </c>
      <c r="E100" s="21">
        <f t="shared" si="9"/>
        <v>158519970</v>
      </c>
      <c r="F100" s="22">
        <f t="shared" si="10"/>
        <v>157353003.87263447</v>
      </c>
      <c r="G100" s="27">
        <f t="shared" si="8"/>
        <v>1311275.032271954</v>
      </c>
      <c r="H100" s="2"/>
    </row>
    <row r="101" spans="1:8" x14ac:dyDescent="0.25">
      <c r="A101" s="6">
        <v>5</v>
      </c>
      <c r="B101" s="6">
        <v>70</v>
      </c>
      <c r="C101" s="25">
        <f>(VLOOKUP(A101,$B$15:$E$24,4,FALSE))*D101</f>
        <v>7452900</v>
      </c>
      <c r="D101" s="26">
        <f t="shared" si="7"/>
        <v>24843000</v>
      </c>
      <c r="E101" s="21">
        <f t="shared" si="9"/>
        <v>162246420</v>
      </c>
      <c r="F101" s="22">
        <f t="shared" si="10"/>
        <v>162390728.90490642</v>
      </c>
      <c r="G101" s="27">
        <f t="shared" si="8"/>
        <v>1353256.0742075536</v>
      </c>
      <c r="H101" s="2"/>
    </row>
    <row r="102" spans="1:8" x14ac:dyDescent="0.25">
      <c r="A102" s="6">
        <v>5</v>
      </c>
      <c r="B102" s="6">
        <v>71</v>
      </c>
      <c r="C102" s="25">
        <f>(VLOOKUP(A102,$B$15:$E$24,4,FALSE))*D102</f>
        <v>7452900</v>
      </c>
      <c r="D102" s="26">
        <f t="shared" si="7"/>
        <v>24843000</v>
      </c>
      <c r="E102" s="21">
        <f t="shared" si="9"/>
        <v>165972870</v>
      </c>
      <c r="F102" s="22">
        <f t="shared" si="10"/>
        <v>167470434.97911397</v>
      </c>
      <c r="G102" s="27">
        <f t="shared" si="8"/>
        <v>1395586.958159283</v>
      </c>
      <c r="H102" s="2"/>
    </row>
    <row r="103" spans="1:8" x14ac:dyDescent="0.25">
      <c r="A103" s="6">
        <v>5</v>
      </c>
      <c r="B103" s="6">
        <v>72</v>
      </c>
      <c r="C103" s="25">
        <f>(VLOOKUP(A103,$B$15:$E$24,4,FALSE))*D103</f>
        <v>7452900</v>
      </c>
      <c r="D103" s="26">
        <f t="shared" si="7"/>
        <v>24843000</v>
      </c>
      <c r="E103" s="21">
        <f t="shared" si="9"/>
        <v>169699320</v>
      </c>
      <c r="F103" s="22">
        <f t="shared" si="10"/>
        <v>172592471.93727326</v>
      </c>
      <c r="G103" s="27">
        <f t="shared" si="8"/>
        <v>1438270.5994772771</v>
      </c>
      <c r="H103" s="2"/>
    </row>
    <row r="104" spans="1:8" x14ac:dyDescent="0.25">
      <c r="A104" s="6">
        <v>6</v>
      </c>
      <c r="B104" s="6">
        <v>73</v>
      </c>
      <c r="C104" s="25">
        <f>(VLOOKUP(A104,$B$15:$E$24,4,FALSE))*D104</f>
        <v>8570834.9999999981</v>
      </c>
      <c r="D104" s="26">
        <f t="shared" si="7"/>
        <v>28569449.999999996</v>
      </c>
      <c r="E104" s="21">
        <f t="shared" si="9"/>
        <v>173127654</v>
      </c>
      <c r="F104" s="22">
        <f t="shared" si="10"/>
        <v>179173243.53675056</v>
      </c>
      <c r="G104" s="27">
        <f t="shared" si="8"/>
        <v>1493110.3628062548</v>
      </c>
      <c r="H104" s="2"/>
    </row>
    <row r="105" spans="1:8" x14ac:dyDescent="0.25">
      <c r="A105" s="6">
        <v>6</v>
      </c>
      <c r="B105" s="6">
        <v>74</v>
      </c>
      <c r="C105" s="25">
        <f>(VLOOKUP(A105,$B$15:$E$24,4,FALSE))*D105</f>
        <v>8570834.9999999981</v>
      </c>
      <c r="D105" s="26">
        <f t="shared" si="7"/>
        <v>28569449.999999996</v>
      </c>
      <c r="E105" s="21">
        <f t="shared" si="9"/>
        <v>176555988</v>
      </c>
      <c r="F105" s="22">
        <f t="shared" si="10"/>
        <v>185808854.89955682</v>
      </c>
      <c r="G105" s="27">
        <f t="shared" si="8"/>
        <v>1548407.1241629736</v>
      </c>
      <c r="H105" s="2"/>
    </row>
    <row r="106" spans="1:8" x14ac:dyDescent="0.25">
      <c r="A106" s="6">
        <v>6</v>
      </c>
      <c r="B106" s="6">
        <v>75</v>
      </c>
      <c r="C106" s="25">
        <f>(VLOOKUP(A106,$B$15:$E$24,4,FALSE))*D106</f>
        <v>8570834.9999999981</v>
      </c>
      <c r="D106" s="26">
        <f t="shared" si="7"/>
        <v>28569449.999999996</v>
      </c>
      <c r="E106" s="21">
        <f t="shared" si="9"/>
        <v>179984322</v>
      </c>
      <c r="F106" s="22">
        <f t="shared" si="10"/>
        <v>192499763.02371979</v>
      </c>
      <c r="G106" s="27">
        <f t="shared" si="8"/>
        <v>1604164.6918643315</v>
      </c>
      <c r="H106" s="2"/>
    </row>
    <row r="107" spans="1:8" x14ac:dyDescent="0.25">
      <c r="A107" s="6">
        <v>6</v>
      </c>
      <c r="B107" s="6">
        <v>76</v>
      </c>
      <c r="C107" s="25">
        <f>(VLOOKUP(A107,$B$15:$E$24,4,FALSE))*D107</f>
        <v>8570834.9999999981</v>
      </c>
      <c r="D107" s="26">
        <f t="shared" si="7"/>
        <v>28569449.999999996</v>
      </c>
      <c r="E107" s="21">
        <f t="shared" si="9"/>
        <v>183412656</v>
      </c>
      <c r="F107" s="22">
        <f t="shared" si="10"/>
        <v>199246428.71558413</v>
      </c>
      <c r="G107" s="27">
        <f t="shared" si="8"/>
        <v>1660386.9059632011</v>
      </c>
      <c r="H107" s="2"/>
    </row>
    <row r="108" spans="1:8" x14ac:dyDescent="0.25">
      <c r="A108" s="6">
        <v>6</v>
      </c>
      <c r="B108" s="6">
        <v>77</v>
      </c>
      <c r="C108" s="25">
        <f>(VLOOKUP(A108,$B$15:$E$24,4,FALSE))*D108</f>
        <v>8570834.9999999981</v>
      </c>
      <c r="D108" s="26">
        <f t="shared" si="7"/>
        <v>28569449.999999996</v>
      </c>
      <c r="E108" s="21">
        <f t="shared" si="9"/>
        <v>186840990</v>
      </c>
      <c r="F108" s="22">
        <f t="shared" si="10"/>
        <v>206049316.62154734</v>
      </c>
      <c r="G108" s="27">
        <f t="shared" si="8"/>
        <v>1717077.6385128945</v>
      </c>
      <c r="H108" s="2"/>
    </row>
    <row r="109" spans="1:8" x14ac:dyDescent="0.25">
      <c r="A109" s="6">
        <v>6</v>
      </c>
      <c r="B109" s="6">
        <v>78</v>
      </c>
      <c r="C109" s="25">
        <f>(VLOOKUP(A109,$B$15:$E$24,4,FALSE))*D109</f>
        <v>8570834.9999999981</v>
      </c>
      <c r="D109" s="26">
        <f t="shared" si="7"/>
        <v>28569449.999999996</v>
      </c>
      <c r="E109" s="21">
        <f t="shared" si="9"/>
        <v>190269324</v>
      </c>
      <c r="F109" s="22">
        <f t="shared" si="10"/>
        <v>212908895.26006025</v>
      </c>
      <c r="G109" s="27">
        <f t="shared" si="8"/>
        <v>1774240.7938338357</v>
      </c>
      <c r="H109" s="2"/>
    </row>
    <row r="110" spans="1:8" x14ac:dyDescent="0.25">
      <c r="A110" s="6">
        <v>6</v>
      </c>
      <c r="B110" s="6">
        <v>79</v>
      </c>
      <c r="C110" s="25">
        <f>(VLOOKUP(A110,$B$15:$E$24,4,FALSE))*D110</f>
        <v>8570834.9999999981</v>
      </c>
      <c r="D110" s="26">
        <f t="shared" si="7"/>
        <v>28569449.999999996</v>
      </c>
      <c r="E110" s="21">
        <f t="shared" si="9"/>
        <v>193697658</v>
      </c>
      <c r="F110" s="22">
        <f t="shared" si="10"/>
        <v>219825637.05389407</v>
      </c>
      <c r="G110" s="27">
        <f t="shared" si="8"/>
        <v>1831880.3087824509</v>
      </c>
      <c r="H110" s="2"/>
    </row>
    <row r="111" spans="1:8" x14ac:dyDescent="0.25">
      <c r="A111" s="6">
        <v>6</v>
      </c>
      <c r="B111" s="6">
        <v>80</v>
      </c>
      <c r="C111" s="25">
        <f>(VLOOKUP(A111,$B$15:$E$24,4,FALSE))*D111</f>
        <v>8570834.9999999981</v>
      </c>
      <c r="D111" s="26">
        <f t="shared" si="7"/>
        <v>28569449.999999996</v>
      </c>
      <c r="E111" s="21">
        <f t="shared" si="9"/>
        <v>197125992</v>
      </c>
      <c r="F111" s="22">
        <f t="shared" si="10"/>
        <v>226800018.36267653</v>
      </c>
      <c r="G111" s="27">
        <f t="shared" si="8"/>
        <v>1890000.1530223044</v>
      </c>
      <c r="H111" s="2"/>
    </row>
    <row r="112" spans="1:8" x14ac:dyDescent="0.25">
      <c r="A112" s="6">
        <v>6</v>
      </c>
      <c r="B112" s="6">
        <v>81</v>
      </c>
      <c r="C112" s="25">
        <f>(VLOOKUP(A112,$B$15:$E$24,4,FALSE))*D112</f>
        <v>8570834.9999999981</v>
      </c>
      <c r="D112" s="26">
        <f t="shared" si="7"/>
        <v>28569449.999999996</v>
      </c>
      <c r="E112" s="21">
        <f t="shared" si="9"/>
        <v>200554326</v>
      </c>
      <c r="F112" s="22">
        <f t="shared" si="10"/>
        <v>233832519.51569885</v>
      </c>
      <c r="G112" s="27">
        <f t="shared" si="8"/>
        <v>1948604.3292974904</v>
      </c>
      <c r="H112" s="2"/>
    </row>
    <row r="113" spans="1:8" x14ac:dyDescent="0.25">
      <c r="A113" s="6">
        <v>6</v>
      </c>
      <c r="B113" s="6">
        <v>82</v>
      </c>
      <c r="C113" s="25">
        <f>(VLOOKUP(A113,$B$15:$E$24,4,FALSE))*D113</f>
        <v>8570834.9999999981</v>
      </c>
      <c r="D113" s="26">
        <f t="shared" si="7"/>
        <v>28569449.999999996</v>
      </c>
      <c r="E113" s="21">
        <f t="shared" si="9"/>
        <v>203982660</v>
      </c>
      <c r="F113" s="22">
        <f t="shared" si="10"/>
        <v>240923624.84499633</v>
      </c>
      <c r="G113" s="27">
        <f t="shared" si="8"/>
        <v>2007696.8737083029</v>
      </c>
      <c r="H113" s="2"/>
    </row>
    <row r="114" spans="1:8" x14ac:dyDescent="0.25">
      <c r="A114" s="6">
        <v>6</v>
      </c>
      <c r="B114" s="6">
        <v>83</v>
      </c>
      <c r="C114" s="25">
        <f>(VLOOKUP(A114,$B$15:$E$24,4,FALSE))*D114</f>
        <v>8570834.9999999981</v>
      </c>
      <c r="D114" s="26">
        <f t="shared" si="7"/>
        <v>28569449.999999996</v>
      </c>
      <c r="E114" s="21">
        <f t="shared" si="9"/>
        <v>207410994</v>
      </c>
      <c r="F114" s="22">
        <f t="shared" si="10"/>
        <v>248073822.71870464</v>
      </c>
      <c r="G114" s="27">
        <f t="shared" si="8"/>
        <v>2067281.8559892054</v>
      </c>
      <c r="H114" s="2"/>
    </row>
    <row r="115" spans="1:8" x14ac:dyDescent="0.25">
      <c r="A115" s="6">
        <v>6</v>
      </c>
      <c r="B115" s="6">
        <v>84</v>
      </c>
      <c r="C115" s="25">
        <f>(VLOOKUP(A115,$B$15:$E$24,4,FALSE))*D115</f>
        <v>8570834.9999999981</v>
      </c>
      <c r="D115" s="26">
        <f t="shared" si="7"/>
        <v>28569449.999999996</v>
      </c>
      <c r="E115" s="21">
        <f t="shared" si="9"/>
        <v>210839328</v>
      </c>
      <c r="F115" s="22">
        <f t="shared" si="10"/>
        <v>255283605.57469386</v>
      </c>
      <c r="G115" s="27">
        <f t="shared" si="8"/>
        <v>2127363.3797891154</v>
      </c>
      <c r="H115" s="2"/>
    </row>
    <row r="116" spans="1:8" x14ac:dyDescent="0.25">
      <c r="A116" s="6">
        <v>7</v>
      </c>
      <c r="B116" s="6">
        <v>85</v>
      </c>
      <c r="C116" s="25">
        <f>(VLOOKUP(A116,$B$15:$E$24,4,FALSE))*D116</f>
        <v>9856460.2499999981</v>
      </c>
      <c r="D116" s="26">
        <f t="shared" si="7"/>
        <v>32854867.499999993</v>
      </c>
      <c r="E116" s="21">
        <f t="shared" si="9"/>
        <v>214781912.09999999</v>
      </c>
      <c r="F116" s="22">
        <f t="shared" si="10"/>
        <v>263324845.10448298</v>
      </c>
      <c r="G116" s="27">
        <f t="shared" si="8"/>
        <v>2194373.7092040251</v>
      </c>
      <c r="H116" s="2"/>
    </row>
    <row r="117" spans="1:8" x14ac:dyDescent="0.25">
      <c r="A117" s="6">
        <v>7</v>
      </c>
      <c r="B117" s="6">
        <v>86</v>
      </c>
      <c r="C117" s="25">
        <f>(VLOOKUP(A117,$B$15:$E$24,4,FALSE))*D117</f>
        <v>9856460.2499999981</v>
      </c>
      <c r="D117" s="26">
        <f t="shared" si="7"/>
        <v>32854867.499999993</v>
      </c>
      <c r="E117" s="21">
        <f t="shared" si="9"/>
        <v>218724496.19999999</v>
      </c>
      <c r="F117" s="22">
        <f t="shared" si="10"/>
        <v>271433094.963687</v>
      </c>
      <c r="G117" s="27">
        <f t="shared" si="8"/>
        <v>2261942.4580307254</v>
      </c>
      <c r="H117" s="2"/>
    </row>
    <row r="118" spans="1:8" x14ac:dyDescent="0.25">
      <c r="A118" s="6">
        <v>7</v>
      </c>
      <c r="B118" s="6">
        <v>87</v>
      </c>
      <c r="C118" s="25">
        <f>(VLOOKUP(A118,$B$15:$E$24,4,FALSE))*D118</f>
        <v>9856460.2499999981</v>
      </c>
      <c r="D118" s="26">
        <f t="shared" si="7"/>
        <v>32854867.499999993</v>
      </c>
      <c r="E118" s="21">
        <f t="shared" si="9"/>
        <v>222667080.29999998</v>
      </c>
      <c r="F118" s="22">
        <f t="shared" si="10"/>
        <v>279608913.57171768</v>
      </c>
      <c r="G118" s="27">
        <f t="shared" si="8"/>
        <v>2330074.2797643142</v>
      </c>
      <c r="H118" s="2"/>
    </row>
    <row r="119" spans="1:8" x14ac:dyDescent="0.25">
      <c r="A119" s="6">
        <v>7</v>
      </c>
      <c r="B119" s="6">
        <v>88</v>
      </c>
      <c r="C119" s="25">
        <f>(VLOOKUP(A119,$B$15:$E$24,4,FALSE))*D119</f>
        <v>9856460.2499999981</v>
      </c>
      <c r="D119" s="26">
        <f t="shared" si="7"/>
        <v>32854867.499999993</v>
      </c>
      <c r="E119" s="21">
        <f t="shared" si="9"/>
        <v>226609664.39999998</v>
      </c>
      <c r="F119" s="22">
        <f t="shared" si="10"/>
        <v>287852864.00148195</v>
      </c>
      <c r="G119" s="27">
        <f t="shared" si="8"/>
        <v>2398773.8666790165</v>
      </c>
      <c r="H119" s="2"/>
    </row>
    <row r="120" spans="1:8" x14ac:dyDescent="0.25">
      <c r="A120" s="6">
        <v>7</v>
      </c>
      <c r="B120" s="6">
        <v>89</v>
      </c>
      <c r="C120" s="25">
        <f>(VLOOKUP(A120,$B$15:$E$24,4,FALSE))*D120</f>
        <v>9856460.2499999981</v>
      </c>
      <c r="D120" s="26">
        <f t="shared" si="7"/>
        <v>32854867.499999993</v>
      </c>
      <c r="E120" s="21">
        <f t="shared" si="9"/>
        <v>230552248.49999997</v>
      </c>
      <c r="F120" s="22">
        <f t="shared" si="10"/>
        <v>296165514.01816094</v>
      </c>
      <c r="G120" s="27">
        <f t="shared" si="8"/>
        <v>2468045.9501513415</v>
      </c>
      <c r="H120" s="2"/>
    </row>
    <row r="121" spans="1:8" x14ac:dyDescent="0.25">
      <c r="A121" s="6">
        <v>7</v>
      </c>
      <c r="B121" s="6">
        <v>90</v>
      </c>
      <c r="C121" s="25">
        <f>(VLOOKUP(A121,$B$15:$E$24,4,FALSE))*D121</f>
        <v>9856460.2499999981</v>
      </c>
      <c r="D121" s="26">
        <f t="shared" si="7"/>
        <v>32854867.499999993</v>
      </c>
      <c r="E121" s="21">
        <f t="shared" si="9"/>
        <v>234494832.59999996</v>
      </c>
      <c r="F121" s="22">
        <f t="shared" si="10"/>
        <v>304547436.11831224</v>
      </c>
      <c r="G121" s="27">
        <f t="shared" si="8"/>
        <v>2537895.3009859356</v>
      </c>
      <c r="H121" s="2"/>
    </row>
    <row r="122" spans="1:8" x14ac:dyDescent="0.25">
      <c r="A122" s="6">
        <v>7</v>
      </c>
      <c r="B122" s="6">
        <v>91</v>
      </c>
      <c r="C122" s="25">
        <f>(VLOOKUP(A122,$B$15:$E$24,4,FALSE))*D122</f>
        <v>9856460.2499999981</v>
      </c>
      <c r="D122" s="26">
        <f t="shared" si="7"/>
        <v>32854867.499999993</v>
      </c>
      <c r="E122" s="21">
        <f t="shared" si="9"/>
        <v>238437416.69999996</v>
      </c>
      <c r="F122" s="22">
        <f t="shared" si="10"/>
        <v>312999207.56929815</v>
      </c>
      <c r="G122" s="27">
        <f t="shared" si="8"/>
        <v>2608326.7297441512</v>
      </c>
      <c r="H122" s="2"/>
    </row>
    <row r="123" spans="1:8" x14ac:dyDescent="0.25">
      <c r="A123" s="6">
        <v>7</v>
      </c>
      <c r="B123" s="6">
        <v>92</v>
      </c>
      <c r="C123" s="25">
        <f>(VLOOKUP(A123,$B$15:$E$24,4,FALSE))*D123</f>
        <v>9856460.2499999981</v>
      </c>
      <c r="D123" s="26">
        <f t="shared" si="7"/>
        <v>32854867.499999993</v>
      </c>
      <c r="E123" s="21">
        <f t="shared" si="9"/>
        <v>242380000.79999995</v>
      </c>
      <c r="F123" s="22">
        <f t="shared" si="10"/>
        <v>321521410.44904226</v>
      </c>
      <c r="G123" s="27">
        <f t="shared" si="8"/>
        <v>2679345.0870753522</v>
      </c>
      <c r="H123" s="2"/>
    </row>
    <row r="124" spans="1:8" x14ac:dyDescent="0.25">
      <c r="A124" s="6">
        <v>7</v>
      </c>
      <c r="B124" s="6">
        <v>93</v>
      </c>
      <c r="C124" s="25">
        <f>(VLOOKUP(A124,$B$15:$E$24,4,FALSE))*D124</f>
        <v>9856460.2499999981</v>
      </c>
      <c r="D124" s="26">
        <f t="shared" si="7"/>
        <v>32854867.499999993</v>
      </c>
      <c r="E124" s="21">
        <f t="shared" si="9"/>
        <v>246322584.89999995</v>
      </c>
      <c r="F124" s="22">
        <f t="shared" si="10"/>
        <v>330114631.68611759</v>
      </c>
      <c r="G124" s="27">
        <f t="shared" si="8"/>
        <v>2750955.2640509801</v>
      </c>
      <c r="H124" s="2"/>
    </row>
    <row r="125" spans="1:8" x14ac:dyDescent="0.25">
      <c r="A125" s="6">
        <v>7</v>
      </c>
      <c r="B125" s="6">
        <v>94</v>
      </c>
      <c r="C125" s="25">
        <f>(VLOOKUP(A125,$B$15:$E$24,4,FALSE))*D125</f>
        <v>9856460.2499999981</v>
      </c>
      <c r="D125" s="26">
        <f t="shared" si="7"/>
        <v>32854867.499999993</v>
      </c>
      <c r="E125" s="21">
        <f t="shared" si="9"/>
        <v>250265168.99999994</v>
      </c>
      <c r="F125" s="22">
        <f t="shared" si="10"/>
        <v>338779463.10016853</v>
      </c>
      <c r="G125" s="27">
        <f t="shared" si="8"/>
        <v>2823162.1925014048</v>
      </c>
      <c r="H125" s="2"/>
    </row>
    <row r="126" spans="1:8" x14ac:dyDescent="0.25">
      <c r="A126" s="6">
        <v>7</v>
      </c>
      <c r="B126" s="6">
        <v>95</v>
      </c>
      <c r="C126" s="25">
        <f>(VLOOKUP(A126,$B$15:$E$24,4,FALSE))*D126</f>
        <v>9856460.2499999981</v>
      </c>
      <c r="D126" s="26">
        <f t="shared" si="7"/>
        <v>32854867.499999993</v>
      </c>
      <c r="E126" s="21">
        <f t="shared" si="9"/>
        <v>254207753.09999993</v>
      </c>
      <c r="F126" s="22">
        <f t="shared" si="10"/>
        <v>347516501.44266993</v>
      </c>
      <c r="G126" s="27">
        <f t="shared" si="8"/>
        <v>2895970.8453555829</v>
      </c>
      <c r="H126" s="2"/>
    </row>
    <row r="127" spans="1:8" x14ac:dyDescent="0.25">
      <c r="A127" s="6">
        <v>7</v>
      </c>
      <c r="B127" s="6">
        <v>96</v>
      </c>
      <c r="C127" s="25">
        <f>(VLOOKUP(A127,$B$15:$E$24,4,FALSE))*D127</f>
        <v>9856460.2499999981</v>
      </c>
      <c r="D127" s="26">
        <f t="shared" si="7"/>
        <v>32854867.499999993</v>
      </c>
      <c r="E127" s="21">
        <f t="shared" si="9"/>
        <v>258150337.19999993</v>
      </c>
      <c r="F127" s="22">
        <f t="shared" si="10"/>
        <v>356326348.43802547</v>
      </c>
      <c r="G127" s="27">
        <f t="shared" si="8"/>
        <v>2969386.2369835456</v>
      </c>
      <c r="H127" s="2"/>
    </row>
    <row r="128" spans="1:8" x14ac:dyDescent="0.25">
      <c r="A128" s="6">
        <v>8</v>
      </c>
      <c r="B128" s="6">
        <v>97</v>
      </c>
      <c r="C128" s="25">
        <f>(VLOOKUP(A128,$B$15:$E$24,4,FALSE))*D128</f>
        <v>11334929.287499996</v>
      </c>
      <c r="D128" s="26">
        <f t="shared" si="7"/>
        <v>37783097.624999985</v>
      </c>
      <c r="E128" s="21">
        <f t="shared" si="9"/>
        <v>262684308.91499993</v>
      </c>
      <c r="F128" s="22">
        <f t="shared" si="10"/>
        <v>366096692.247509</v>
      </c>
      <c r="G128" s="27">
        <f t="shared" si="8"/>
        <v>3050805.7687292416</v>
      </c>
      <c r="H128" s="2"/>
    </row>
    <row r="129" spans="1:8" x14ac:dyDescent="0.25">
      <c r="A129" s="6">
        <v>8</v>
      </c>
      <c r="B129" s="6">
        <v>98</v>
      </c>
      <c r="C129" s="25">
        <f>(VLOOKUP(A129,$B$15:$E$24,4,FALSE))*D129</f>
        <v>11334929.287499996</v>
      </c>
      <c r="D129" s="26">
        <f t="shared" si="7"/>
        <v>37783097.624999985</v>
      </c>
      <c r="E129" s="21">
        <f t="shared" si="9"/>
        <v>267218280.62999994</v>
      </c>
      <c r="F129" s="22">
        <f t="shared" si="10"/>
        <v>375948455.58873826</v>
      </c>
      <c r="G129" s="27">
        <f t="shared" si="8"/>
        <v>3132903.7965728189</v>
      </c>
      <c r="H129" s="2"/>
    </row>
    <row r="130" spans="1:8" x14ac:dyDescent="0.25">
      <c r="A130" s="6">
        <v>8</v>
      </c>
      <c r="B130" s="6">
        <v>99</v>
      </c>
      <c r="C130" s="25">
        <f>(VLOOKUP(A130,$B$15:$E$24,4,FALSE))*D130</f>
        <v>11334929.287499996</v>
      </c>
      <c r="D130" s="26">
        <f t="shared" si="7"/>
        <v>37783097.624999985</v>
      </c>
      <c r="E130" s="21">
        <f t="shared" si="9"/>
        <v>271752252.34499991</v>
      </c>
      <c r="F130" s="22">
        <f t="shared" si="10"/>
        <v>385882316.95781106</v>
      </c>
      <c r="G130" s="27">
        <f t="shared" si="8"/>
        <v>3215685.9746484254</v>
      </c>
      <c r="H130" s="2"/>
    </row>
    <row r="131" spans="1:8" x14ac:dyDescent="0.25">
      <c r="A131" s="6">
        <v>8</v>
      </c>
      <c r="B131" s="6">
        <v>100</v>
      </c>
      <c r="C131" s="25">
        <f>(VLOOKUP(A131,$B$15:$E$24,4,FALSE))*D131</f>
        <v>11334929.287499996</v>
      </c>
      <c r="D131" s="26">
        <f t="shared" si="7"/>
        <v>37783097.624999985</v>
      </c>
      <c r="E131" s="21">
        <f t="shared" si="9"/>
        <v>276286224.05999988</v>
      </c>
      <c r="F131" s="22">
        <f t="shared" si="10"/>
        <v>395898960.50495946</v>
      </c>
      <c r="G131" s="27">
        <f t="shared" si="8"/>
        <v>3299158.0042079953</v>
      </c>
      <c r="H131" s="2"/>
    </row>
    <row r="132" spans="1:8" x14ac:dyDescent="0.25">
      <c r="A132" s="6">
        <v>8</v>
      </c>
      <c r="B132" s="6">
        <v>101</v>
      </c>
      <c r="C132" s="25">
        <f>(VLOOKUP(A132,$B$15:$E$24,4,FALSE))*D132</f>
        <v>11334929.287499996</v>
      </c>
      <c r="D132" s="26">
        <f t="shared" si="7"/>
        <v>37783097.624999985</v>
      </c>
      <c r="E132" s="21">
        <f t="shared" si="9"/>
        <v>280820195.77499986</v>
      </c>
      <c r="F132" s="22">
        <f t="shared" si="10"/>
        <v>405999076.08166742</v>
      </c>
      <c r="G132" s="27">
        <f t="shared" si="8"/>
        <v>3383325.6340138954</v>
      </c>
      <c r="H132" s="2"/>
    </row>
    <row r="133" spans="1:8" x14ac:dyDescent="0.25">
      <c r="A133" s="6">
        <v>8</v>
      </c>
      <c r="B133" s="6">
        <v>102</v>
      </c>
      <c r="C133" s="25">
        <f>(VLOOKUP(A133,$B$15:$E$24,4,FALSE))*D133</f>
        <v>11334929.287499996</v>
      </c>
      <c r="D133" s="26">
        <f t="shared" si="7"/>
        <v>37783097.624999985</v>
      </c>
      <c r="E133" s="21">
        <f t="shared" si="9"/>
        <v>285354167.48999983</v>
      </c>
      <c r="F133" s="22">
        <f t="shared" si="10"/>
        <v>416183359.2881813</v>
      </c>
      <c r="G133" s="27">
        <f t="shared" si="8"/>
        <v>3468194.6607348449</v>
      </c>
      <c r="H133" s="2"/>
    </row>
    <row r="134" spans="1:8" x14ac:dyDescent="0.25">
      <c r="A134" s="6">
        <v>8</v>
      </c>
      <c r="B134" s="6">
        <v>103</v>
      </c>
      <c r="C134" s="25">
        <f>(VLOOKUP(A134,$B$15:$E$24,4,FALSE))*D134</f>
        <v>11334929.287499996</v>
      </c>
      <c r="D134" s="26">
        <f t="shared" si="7"/>
        <v>37783097.624999985</v>
      </c>
      <c r="E134" s="21">
        <f t="shared" si="9"/>
        <v>289888139.2049998</v>
      </c>
      <c r="F134" s="22">
        <f t="shared" si="10"/>
        <v>426452511.52141613</v>
      </c>
      <c r="G134" s="27">
        <f t="shared" si="8"/>
        <v>3553770.9293451346</v>
      </c>
      <c r="H134" s="2"/>
    </row>
    <row r="135" spans="1:8" x14ac:dyDescent="0.25">
      <c r="A135" s="6">
        <v>8</v>
      </c>
      <c r="B135" s="6">
        <v>104</v>
      </c>
      <c r="C135" s="25">
        <f>(VLOOKUP(A135,$B$15:$E$24,4,FALSE))*D135</f>
        <v>11334929.287499996</v>
      </c>
      <c r="D135" s="26">
        <f t="shared" si="7"/>
        <v>37783097.624999985</v>
      </c>
      <c r="E135" s="21">
        <f t="shared" si="9"/>
        <v>294422110.91999978</v>
      </c>
      <c r="F135" s="22">
        <f t="shared" si="10"/>
        <v>436807240.02326125</v>
      </c>
      <c r="G135" s="27">
        <f t="shared" si="8"/>
        <v>3640060.3335271776</v>
      </c>
      <c r="H135" s="2"/>
    </row>
    <row r="136" spans="1:8" x14ac:dyDescent="0.25">
      <c r="A136" s="6">
        <v>8</v>
      </c>
      <c r="B136" s="6">
        <v>105</v>
      </c>
      <c r="C136" s="25">
        <f>(VLOOKUP(A136,$B$15:$E$24,4,FALSE))*D136</f>
        <v>11334929.287499996</v>
      </c>
      <c r="D136" s="26">
        <f t="shared" si="7"/>
        <v>37783097.624999985</v>
      </c>
      <c r="E136" s="21">
        <f t="shared" si="9"/>
        <v>298956082.63499975</v>
      </c>
      <c r="F136" s="22">
        <f t="shared" si="10"/>
        <v>447248257.92928839</v>
      </c>
      <c r="G136" s="27">
        <f t="shared" si="8"/>
        <v>3727068.8160774037</v>
      </c>
      <c r="H136" s="2"/>
    </row>
    <row r="137" spans="1:8" x14ac:dyDescent="0.25">
      <c r="A137" s="6">
        <v>8</v>
      </c>
      <c r="B137" s="6">
        <v>106</v>
      </c>
      <c r="C137" s="25">
        <f>(VLOOKUP(A137,$B$15:$E$24,4,FALSE))*D137</f>
        <v>11334929.287499996</v>
      </c>
      <c r="D137" s="26">
        <f t="shared" si="7"/>
        <v>37783097.624999985</v>
      </c>
      <c r="E137" s="21">
        <f t="shared" si="9"/>
        <v>303490054.34999973</v>
      </c>
      <c r="F137" s="22">
        <f t="shared" si="10"/>
        <v>457776284.31786579</v>
      </c>
      <c r="G137" s="27">
        <f t="shared" si="8"/>
        <v>3814802.3693155483</v>
      </c>
      <c r="H137" s="2"/>
    </row>
    <row r="138" spans="1:8" x14ac:dyDescent="0.25">
      <c r="A138" s="6">
        <v>8</v>
      </c>
      <c r="B138" s="6">
        <v>107</v>
      </c>
      <c r="C138" s="25">
        <f>(VLOOKUP(A138,$B$15:$E$24,4,FALSE))*D138</f>
        <v>11334929.287499996</v>
      </c>
      <c r="D138" s="26">
        <f t="shared" si="7"/>
        <v>37783097.624999985</v>
      </c>
      <c r="E138" s="21">
        <f t="shared" si="9"/>
        <v>308024026.0649997</v>
      </c>
      <c r="F138" s="22">
        <f t="shared" si="10"/>
        <v>468392044.25968134</v>
      </c>
      <c r="G138" s="27">
        <f t="shared" si="8"/>
        <v>3903267.035497345</v>
      </c>
      <c r="H138" s="2"/>
    </row>
    <row r="139" spans="1:8" x14ac:dyDescent="0.25">
      <c r="A139" s="6">
        <v>8</v>
      </c>
      <c r="B139" s="6">
        <v>108</v>
      </c>
      <c r="C139" s="25">
        <f>(VLOOKUP(A139,$B$15:$E$24,4,FALSE))*D139</f>
        <v>11334929.287499996</v>
      </c>
      <c r="D139" s="26">
        <f t="shared" si="7"/>
        <v>37783097.624999985</v>
      </c>
      <c r="E139" s="21">
        <f t="shared" si="9"/>
        <v>312557997.77999967</v>
      </c>
      <c r="F139" s="22">
        <f t="shared" si="10"/>
        <v>479096268.8676787</v>
      </c>
      <c r="G139" s="27">
        <f t="shared" si="8"/>
        <v>3992468.9072306561</v>
      </c>
      <c r="H139" s="2"/>
    </row>
    <row r="140" spans="1:8" x14ac:dyDescent="0.25">
      <c r="A140" s="6">
        <v>9</v>
      </c>
      <c r="B140" s="6">
        <v>109</v>
      </c>
      <c r="C140" s="25">
        <f>(VLOOKUP(A140,$B$15:$E$24,4,FALSE))*D140</f>
        <v>13035168.680624994</v>
      </c>
      <c r="D140" s="26">
        <f t="shared" si="7"/>
        <v>43450562.268749982</v>
      </c>
      <c r="E140" s="21">
        <f t="shared" si="9"/>
        <v>317772065.25224966</v>
      </c>
      <c r="F140" s="22">
        <f t="shared" si="10"/>
        <v>490909838.98328435</v>
      </c>
      <c r="G140" s="27">
        <f t="shared" si="8"/>
        <v>4090915.3248607032</v>
      </c>
      <c r="H140" s="2"/>
    </row>
    <row r="141" spans="1:8" x14ac:dyDescent="0.25">
      <c r="A141" s="6">
        <v>9</v>
      </c>
      <c r="B141" s="6">
        <v>110</v>
      </c>
      <c r="C141" s="25">
        <f>(VLOOKUP(A141,$B$15:$E$24,4,FALSE))*D141</f>
        <v>13035168.680624994</v>
      </c>
      <c r="D141" s="26">
        <f t="shared" si="7"/>
        <v>43450562.268749982</v>
      </c>
      <c r="E141" s="21">
        <f t="shared" si="9"/>
        <v>322986132.72449964</v>
      </c>
      <c r="F141" s="22">
        <f t="shared" si="10"/>
        <v>502821855.51652002</v>
      </c>
      <c r="G141" s="27">
        <f t="shared" si="8"/>
        <v>4190182.1293043341</v>
      </c>
      <c r="H141" s="2"/>
    </row>
    <row r="142" spans="1:8" x14ac:dyDescent="0.25">
      <c r="A142" s="6">
        <v>9</v>
      </c>
      <c r="B142" s="6">
        <v>111</v>
      </c>
      <c r="C142" s="25">
        <f>(VLOOKUP(A142,$B$15:$E$24,4,FALSE))*D142</f>
        <v>13035168.680624994</v>
      </c>
      <c r="D142" s="26">
        <f t="shared" si="7"/>
        <v>43450562.268749982</v>
      </c>
      <c r="E142" s="21">
        <f t="shared" si="9"/>
        <v>328200200.19674963</v>
      </c>
      <c r="F142" s="22">
        <f t="shared" si="10"/>
        <v>514833138.85419935</v>
      </c>
      <c r="G142" s="27">
        <f t="shared" si="8"/>
        <v>4290276.1571183279</v>
      </c>
      <c r="H142" s="2"/>
    </row>
    <row r="143" spans="1:8" x14ac:dyDescent="0.25">
      <c r="A143" s="6">
        <v>9</v>
      </c>
      <c r="B143" s="6">
        <v>112</v>
      </c>
      <c r="C143" s="25">
        <f>(VLOOKUP(A143,$B$15:$E$24,4,FALSE))*D143</f>
        <v>13035168.680624994</v>
      </c>
      <c r="D143" s="26">
        <f t="shared" si="7"/>
        <v>43450562.268749982</v>
      </c>
      <c r="E143" s="21">
        <f t="shared" si="9"/>
        <v>333414267.66899961</v>
      </c>
      <c r="F143" s="22">
        <f t="shared" si="10"/>
        <v>526944516.21969265</v>
      </c>
      <c r="G143" s="27">
        <f t="shared" si="8"/>
        <v>4391204.3018307723</v>
      </c>
      <c r="H143" s="2"/>
    </row>
    <row r="144" spans="1:8" x14ac:dyDescent="0.25">
      <c r="A144" s="6">
        <v>9</v>
      </c>
      <c r="B144" s="6">
        <v>113</v>
      </c>
      <c r="C144" s="25">
        <f>(VLOOKUP(A144,$B$15:$E$24,4,FALSE))*D144</f>
        <v>13035168.680624994</v>
      </c>
      <c r="D144" s="26">
        <f t="shared" si="7"/>
        <v>43450562.268749982</v>
      </c>
      <c r="E144" s="21">
        <f t="shared" si="9"/>
        <v>338628335.1412496</v>
      </c>
      <c r="F144" s="22">
        <f t="shared" si="10"/>
        <v>539156821.72989845</v>
      </c>
      <c r="G144" s="27">
        <f t="shared" si="8"/>
        <v>4492973.5144158201</v>
      </c>
      <c r="H144" s="2"/>
    </row>
    <row r="145" spans="1:8" x14ac:dyDescent="0.25">
      <c r="A145" s="6">
        <v>9</v>
      </c>
      <c r="B145" s="6">
        <v>114</v>
      </c>
      <c r="C145" s="25">
        <f>(VLOOKUP(A145,$B$15:$E$24,4,FALSE))*D145</f>
        <v>13035168.680624994</v>
      </c>
      <c r="D145" s="26">
        <f t="shared" si="7"/>
        <v>43450562.268749982</v>
      </c>
      <c r="E145" s="21">
        <f t="shared" si="9"/>
        <v>343842402.61349958</v>
      </c>
      <c r="F145" s="22">
        <f t="shared" si="10"/>
        <v>551470896.45268929</v>
      </c>
      <c r="G145" s="27">
        <f t="shared" si="8"/>
        <v>4595590.8037724113</v>
      </c>
      <c r="H145" s="2"/>
    </row>
    <row r="146" spans="1:8" x14ac:dyDescent="0.25">
      <c r="A146" s="6">
        <v>9</v>
      </c>
      <c r="B146" s="6">
        <v>115</v>
      </c>
      <c r="C146" s="25">
        <f>(VLOOKUP(A146,$B$15:$E$24,4,FALSE))*D146</f>
        <v>13035168.680624994</v>
      </c>
      <c r="D146" s="26">
        <f t="shared" si="7"/>
        <v>43450562.268749982</v>
      </c>
      <c r="E146" s="21">
        <f t="shared" si="9"/>
        <v>349056470.08574957</v>
      </c>
      <c r="F146" s="22">
        <f t="shared" si="10"/>
        <v>563887588.46483672</v>
      </c>
      <c r="G146" s="27">
        <f t="shared" si="8"/>
        <v>4699063.2372069731</v>
      </c>
      <c r="H146" s="2"/>
    </row>
    <row r="147" spans="1:8" x14ac:dyDescent="0.25">
      <c r="A147" s="6">
        <v>9</v>
      </c>
      <c r="B147" s="6">
        <v>116</v>
      </c>
      <c r="C147" s="25">
        <f>(VLOOKUP(A147,$B$15:$E$24,4,FALSE))*D147</f>
        <v>13035168.680624994</v>
      </c>
      <c r="D147" s="26">
        <f t="shared" si="7"/>
        <v>43450562.268749982</v>
      </c>
      <c r="E147" s="21">
        <f t="shared" si="9"/>
        <v>354270537.55799955</v>
      </c>
      <c r="F147" s="22">
        <f t="shared" si="10"/>
        <v>576407752.91041863</v>
      </c>
      <c r="G147" s="27">
        <f t="shared" si="8"/>
        <v>4803397.9409201555</v>
      </c>
      <c r="H147" s="2"/>
    </row>
    <row r="148" spans="1:8" x14ac:dyDescent="0.25">
      <c r="A148" s="6">
        <v>9</v>
      </c>
      <c r="B148" s="6">
        <v>117</v>
      </c>
      <c r="C148" s="25">
        <f>(VLOOKUP(A148,$B$15:$E$24,4,FALSE))*D148</f>
        <v>13035168.680624994</v>
      </c>
      <c r="D148" s="26">
        <f t="shared" si="7"/>
        <v>43450562.268749982</v>
      </c>
      <c r="E148" s="21">
        <f t="shared" si="9"/>
        <v>359484605.03024954</v>
      </c>
      <c r="F148" s="22">
        <f t="shared" si="10"/>
        <v>589032252.05971372</v>
      </c>
      <c r="G148" s="27">
        <f t="shared" si="8"/>
        <v>4908602.1004976146</v>
      </c>
      <c r="H148" s="2"/>
    </row>
    <row r="149" spans="1:8" x14ac:dyDescent="0.25">
      <c r="A149" s="6">
        <v>9</v>
      </c>
      <c r="B149" s="6">
        <v>118</v>
      </c>
      <c r="C149" s="25">
        <f>(VLOOKUP(A149,$B$15:$E$24,4,FALSE))*D149</f>
        <v>13035168.680624994</v>
      </c>
      <c r="D149" s="26">
        <f t="shared" si="7"/>
        <v>43450562.268749982</v>
      </c>
      <c r="E149" s="21">
        <f t="shared" si="9"/>
        <v>364698672.50249952</v>
      </c>
      <c r="F149" s="22">
        <f t="shared" si="10"/>
        <v>601761955.3685863</v>
      </c>
      <c r="G149" s="27">
        <f t="shared" si="8"/>
        <v>5014682.9614048861</v>
      </c>
      <c r="H149" s="2"/>
    </row>
    <row r="150" spans="1:8" x14ac:dyDescent="0.25">
      <c r="A150" s="6">
        <v>9</v>
      </c>
      <c r="B150" s="6">
        <v>119</v>
      </c>
      <c r="C150" s="25">
        <f>(VLOOKUP(A150,$B$15:$E$24,4,FALSE))*D150</f>
        <v>13035168.680624994</v>
      </c>
      <c r="D150" s="26">
        <f t="shared" si="7"/>
        <v>43450562.268749982</v>
      </c>
      <c r="E150" s="21">
        <f t="shared" si="9"/>
        <v>369912739.97474951</v>
      </c>
      <c r="F150" s="22">
        <f t="shared" si="10"/>
        <v>614597739.5383662</v>
      </c>
      <c r="G150" s="27">
        <f t="shared" si="8"/>
        <v>5121647.829486385</v>
      </c>
      <c r="H150" s="2"/>
    </row>
    <row r="151" spans="1:8" ht="15.75" thickBot="1" x14ac:dyDescent="0.3">
      <c r="A151" s="6">
        <v>9</v>
      </c>
      <c r="B151" s="6">
        <v>120</v>
      </c>
      <c r="C151" s="25">
        <f>(VLOOKUP(A151,$B$15:$E$24,4,FALSE))*D151</f>
        <v>13035168.680624994</v>
      </c>
      <c r="D151" s="26">
        <f t="shared" si="7"/>
        <v>43450562.268749982</v>
      </c>
      <c r="E151" s="23">
        <f t="shared" si="9"/>
        <v>375126807.44699949</v>
      </c>
      <c r="F151" s="24">
        <f t="shared" si="10"/>
        <v>627540488.57622755</v>
      </c>
      <c r="G151" s="27">
        <f t="shared" si="8"/>
        <v>5229504.0714685628</v>
      </c>
      <c r="H151" s="2"/>
    </row>
    <row r="152" spans="1:8" x14ac:dyDescent="0.25">
      <c r="C152" s="4"/>
      <c r="D152" s="5"/>
    </row>
  </sheetData>
  <autoFilter ref="A31:D152" xr:uid="{3EB491E3-C765-4E15-9AAB-B41B2C78CBAF}"/>
  <mergeCells count="3">
    <mergeCell ref="E30:F30"/>
    <mergeCell ref="G13:H13"/>
    <mergeCell ref="I13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Billion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BRANDON</cp:lastModifiedBy>
  <dcterms:created xsi:type="dcterms:W3CDTF">2020-07-07T13:59:19Z</dcterms:created>
  <dcterms:modified xsi:type="dcterms:W3CDTF">2020-07-07T16:25:16Z</dcterms:modified>
</cp:coreProperties>
</file>